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 yWindow="3495" windowWidth="15420" windowHeight="3600" activeTab="0"/>
  </bookViews>
  <sheets>
    <sheet name="2008-2009 Sum &amp; Series Proposal" sheetId="1" r:id="rId1"/>
    <sheet name="September Proposals" sheetId="2" r:id="rId2"/>
    <sheet name="October Proposals" sheetId="3" r:id="rId3"/>
    <sheet name="November Proposals" sheetId="4" r:id="rId4"/>
    <sheet name="December Proposals" sheetId="5" r:id="rId5"/>
    <sheet name="January Proposals" sheetId="6" r:id="rId6"/>
  </sheets>
  <definedNames>
    <definedName name="SAF_Proposals_08_09" localSheetId="0">'2008-2009 Sum &amp; Series Proposal'!$A$1:$P$57</definedName>
    <definedName name="SAF_Proposals_08_09" localSheetId="1">'September Proposals'!$A$1:$I$42</definedName>
  </definedNames>
  <calcPr fullCalcOnLoad="1"/>
</workbook>
</file>

<file path=xl/comments1.xml><?xml version="1.0" encoding="utf-8"?>
<comments xmlns="http://schemas.openxmlformats.org/spreadsheetml/2006/main">
  <authors>
    <author>sqm2</author>
  </authors>
  <commentList>
    <comment ref="H66" authorId="0">
      <text>
        <r>
          <rPr>
            <b/>
            <sz val="8"/>
            <rFont val="Tahoma"/>
            <family val="2"/>
          </rPr>
          <t>sqm2:</t>
        </r>
        <r>
          <rPr>
            <sz val="8"/>
            <rFont val="Tahoma"/>
            <family val="2"/>
          </rPr>
          <t xml:space="preserve">
$18274 plus $1217 carryforward</t>
        </r>
      </text>
    </comment>
    <comment ref="H68" authorId="0">
      <text>
        <r>
          <rPr>
            <b/>
            <sz val="8"/>
            <rFont val="Tahoma"/>
            <family val="2"/>
          </rPr>
          <t>sqm2:</t>
        </r>
        <r>
          <rPr>
            <sz val="8"/>
            <rFont val="Tahoma"/>
            <family val="2"/>
          </rPr>
          <t xml:space="preserve">
Milla, enter your crystal ball information here!!</t>
        </r>
      </text>
    </comment>
  </commentList>
</comments>
</file>

<file path=xl/sharedStrings.xml><?xml version="1.0" encoding="utf-8"?>
<sst xmlns="http://schemas.openxmlformats.org/spreadsheetml/2006/main" count="1522" uniqueCount="747">
  <si>
    <t>Proposal #</t>
  </si>
  <si>
    <t>Month</t>
  </si>
  <si>
    <t>Contact</t>
  </si>
  <si>
    <t>Office/Club or Organization</t>
  </si>
  <si>
    <t>Address</t>
  </si>
  <si>
    <t>Email address</t>
  </si>
  <si>
    <t>Phone #</t>
  </si>
  <si>
    <t>Proposal Name</t>
  </si>
  <si>
    <t>Amount Requested</t>
  </si>
  <si>
    <t>Funded?</t>
  </si>
  <si>
    <t>Amount Funded</t>
  </si>
  <si>
    <t>Amount Spent</t>
  </si>
  <si>
    <t>Comments</t>
  </si>
  <si>
    <t>Category</t>
  </si>
  <si>
    <t>Program Date</t>
  </si>
  <si>
    <t>Summer Funding?</t>
  </si>
  <si>
    <t>March</t>
  </si>
  <si>
    <t>Eliska Repkova, Jonathan Bayani</t>
  </si>
  <si>
    <t>ISO</t>
  </si>
  <si>
    <t>ISO Mailbox</t>
  </si>
  <si>
    <t>eyr5015/jab5277</t>
  </si>
  <si>
    <t>814-218-8137</t>
  </si>
  <si>
    <t>International Flags</t>
  </si>
  <si>
    <t>EQUIPMNTBD</t>
  </si>
  <si>
    <t>August 2008</t>
  </si>
  <si>
    <t>Gary Viebranz</t>
  </si>
  <si>
    <t>H &amp; SS</t>
  </si>
  <si>
    <t>Kochel 143</t>
  </si>
  <si>
    <t>gav3</t>
  </si>
  <si>
    <t>6289</t>
  </si>
  <si>
    <t>Music at Noon, The Logan Series</t>
  </si>
  <si>
    <t>PROGSUPPBD</t>
  </si>
  <si>
    <t>May 2009</t>
  </si>
  <si>
    <t>Christa Morris</t>
  </si>
  <si>
    <t>Center for Service Leadership</t>
  </si>
  <si>
    <t>Smith Chapel</t>
  </si>
  <si>
    <t>cdb120</t>
  </si>
  <si>
    <t>6609</t>
  </si>
  <si>
    <t>CAMPACTBD</t>
  </si>
  <si>
    <t>Christa Morris, Craig Berger</t>
  </si>
  <si>
    <t>Center for Service Leadership/Reality Check/RL</t>
  </si>
  <si>
    <t>Smith Chapel/Student Affairs</t>
  </si>
  <si>
    <t>cdb120/crb22</t>
  </si>
  <si>
    <t>6609/6111</t>
  </si>
  <si>
    <t>Alternative Spring Break</t>
  </si>
  <si>
    <t>PROGSUPPBD/TRAVELBD</t>
  </si>
  <si>
    <t>March 2009</t>
  </si>
  <si>
    <t>Break Away Membership</t>
  </si>
  <si>
    <t>September 2008</t>
  </si>
  <si>
    <t>Smith Chapel Support Staff Wages</t>
  </si>
  <si>
    <t>SSSBD</t>
  </si>
  <si>
    <t>Julie Elkins</t>
  </si>
  <si>
    <t>Psych Club/Psi Chi</t>
  </si>
  <si>
    <t>Psych Club and Psi Chi Mailboxes</t>
  </si>
  <si>
    <t>jae228</t>
  </si>
  <si>
    <t>724-624-0617</t>
  </si>
  <si>
    <t>Pizza with Doc</t>
  </si>
  <si>
    <t>October 2008</t>
  </si>
  <si>
    <t>Psych Coalition's Annual "Welcome Back" Picnic</t>
  </si>
  <si>
    <t>Dr. Sarah Whitney</t>
  </si>
  <si>
    <t>Kochel 131</t>
  </si>
  <si>
    <t>sew17</t>
  </si>
  <si>
    <t>6325</t>
  </si>
  <si>
    <t>Courtney Martin Lecture/Women's Studies</t>
  </si>
  <si>
    <t>Kris Motta Torok</t>
  </si>
  <si>
    <t>Office of Student Activities</t>
  </si>
  <si>
    <t>Reed Union Building</t>
  </si>
  <si>
    <t>kym2</t>
  </si>
  <si>
    <t>6171</t>
  </si>
  <si>
    <t>Summer Program Assistant Wages</t>
  </si>
  <si>
    <t>Summer Activities and Events</t>
  </si>
  <si>
    <t>EMS Maintenance Renewal</t>
  </si>
  <si>
    <t>June 2008</t>
  </si>
  <si>
    <t>Distinguished Speaker Series</t>
  </si>
  <si>
    <t>Rob Wittman</t>
  </si>
  <si>
    <t>Office of Intramural and Rec. Programs</t>
  </si>
  <si>
    <t>Junker Center</t>
  </si>
  <si>
    <t>rww3</t>
  </si>
  <si>
    <t>6280</t>
  </si>
  <si>
    <t>Intramural Officials/Aerobics Wages</t>
  </si>
  <si>
    <t>Brysten Jones</t>
  </si>
  <si>
    <t>Hockey Club</t>
  </si>
  <si>
    <t>Hockey Club Mailbox</t>
  </si>
  <si>
    <t>bj12</t>
  </si>
  <si>
    <t>282-7516</t>
  </si>
  <si>
    <t>CHE League Dues</t>
  </si>
  <si>
    <t>RECREATBD</t>
  </si>
  <si>
    <t>Fall 2008</t>
  </si>
  <si>
    <t>ACHA League Dues</t>
  </si>
  <si>
    <t>bj12@psu.edu</t>
  </si>
  <si>
    <t>Ice Time for Games at Igloo</t>
  </si>
  <si>
    <t>Ice Time for Home Tournament</t>
  </si>
  <si>
    <t>Bus Trip to Virginia</t>
  </si>
  <si>
    <t>TRAVELBD</t>
  </si>
  <si>
    <t>Benjamin Gilson</t>
  </si>
  <si>
    <t>SGA</t>
  </si>
  <si>
    <t>SGA Mailbox</t>
  </si>
  <si>
    <t>gilson@psu.edu</t>
  </si>
  <si>
    <t>873-0170</t>
  </si>
  <si>
    <t>LCD TV in the RUB</t>
  </si>
  <si>
    <t>Brian Streeter/Stacy Pondo</t>
  </si>
  <si>
    <t>Athletics</t>
  </si>
  <si>
    <t>bfs6@psu.edu</t>
  </si>
  <si>
    <t>6379</t>
  </si>
  <si>
    <t>Athletic Promotions</t>
  </si>
  <si>
    <t>Joe Pazak</t>
  </si>
  <si>
    <t>SAP Club</t>
  </si>
  <si>
    <t>SAP Club Mailbox</t>
  </si>
  <si>
    <t>jrp5082</t>
  </si>
  <si>
    <t>724-991-3193</t>
  </si>
  <si>
    <t>SAP Club - Club Rush Event</t>
  </si>
  <si>
    <t>Stacey McCoy</t>
  </si>
  <si>
    <t>RUB Info. Desk</t>
  </si>
  <si>
    <t>sqm2</t>
  </si>
  <si>
    <t>7135</t>
  </si>
  <si>
    <t>Club/Org. Carpet/Furniture</t>
  </si>
  <si>
    <t>Adell Coleman</t>
  </si>
  <si>
    <t>MCC</t>
  </si>
  <si>
    <t>MCC Mailbox</t>
  </si>
  <si>
    <t>aec185</t>
  </si>
  <si>
    <t>202-689-4165</t>
  </si>
  <si>
    <t>MCC Orientation Ice Cream Social</t>
  </si>
  <si>
    <t>Erin Kennedy</t>
  </si>
  <si>
    <t>emk190</t>
  </si>
  <si>
    <t>724-657-7824</t>
  </si>
  <si>
    <t>SGA Budget Allocation Process</t>
  </si>
  <si>
    <t>Brad Kovalcik, Lindsey Hopkins Hall</t>
  </si>
  <si>
    <t>bck5013/lmh33</t>
  </si>
  <si>
    <t>724-859-3851</t>
  </si>
  <si>
    <t>Academic Convocation</t>
  </si>
  <si>
    <t>August 23, 2008</t>
  </si>
  <si>
    <t>Paul Nick</t>
  </si>
  <si>
    <t>Delta Chi</t>
  </si>
  <si>
    <t>Delta Chi Mailbox</t>
  </si>
  <si>
    <t>pdn108</t>
  </si>
  <si>
    <t>572-3864</t>
  </si>
  <si>
    <t>Delta Chi Pig Roast</t>
  </si>
  <si>
    <t>September 3, 2008</t>
  </si>
  <si>
    <t>Brian Ratkiewicz</t>
  </si>
  <si>
    <t>Sigma Tau Gamma</t>
  </si>
  <si>
    <t>STG Mailbox</t>
  </si>
  <si>
    <t>bmr5066</t>
  </si>
  <si>
    <t>412-334-8692</t>
  </si>
  <si>
    <t>Sand Blast Volleyball</t>
  </si>
  <si>
    <t>Andy Herrera</t>
  </si>
  <si>
    <t>Office of Student Affairs</t>
  </si>
  <si>
    <t>115 Reed Union Building</t>
  </si>
  <si>
    <t>aah10</t>
  </si>
  <si>
    <t>6111</t>
  </si>
  <si>
    <t>Rhythms of Life Series</t>
  </si>
  <si>
    <t>DIVERSEBD</t>
  </si>
  <si>
    <t>April 2009</t>
  </si>
  <si>
    <t>Jill Caldwell</t>
  </si>
  <si>
    <t>Office of Student Activities and LEB</t>
  </si>
  <si>
    <t>Student Activities</t>
  </si>
  <si>
    <t>jmp30</t>
  </si>
  <si>
    <t>Concert Management Institute</t>
  </si>
  <si>
    <t>Lindsey Hopkins Hall</t>
  </si>
  <si>
    <t>lmh33</t>
  </si>
  <si>
    <t>Cedar Point Trip</t>
  </si>
  <si>
    <t>Major Concert/Comedian</t>
  </si>
  <si>
    <t>NACA Regional Conference</t>
  </si>
  <si>
    <t>NACA Membership</t>
  </si>
  <si>
    <t>2008-2009</t>
  </si>
  <si>
    <t>Fall Leadership Retreat</t>
  </si>
  <si>
    <t>Stephen Oyler/Sean Tosadori/Hillary Shapiro/Brad Kovalcik</t>
  </si>
  <si>
    <t>LEB</t>
  </si>
  <si>
    <t>LEB Mailbox</t>
  </si>
  <si>
    <t>sro5003/srt5011</t>
  </si>
  <si>
    <t>6221</t>
  </si>
  <si>
    <t>LEB Annual Budget</t>
  </si>
  <si>
    <t>Family Weekend</t>
  </si>
  <si>
    <t>National Hazing Prevention Week</t>
  </si>
  <si>
    <t>September 22-26, 2008</t>
  </si>
  <si>
    <t>Brandon McGraw/Olivia Hoermann</t>
  </si>
  <si>
    <t>LIO</t>
  </si>
  <si>
    <t>LIO Mailbox</t>
  </si>
  <si>
    <t>bcm169</t>
  </si>
  <si>
    <t>218-2525</t>
  </si>
  <si>
    <t>Midnight Bingo</t>
  </si>
  <si>
    <t>9/13, 11/8, 12/5/08</t>
  </si>
  <si>
    <t>Fr. Dan Arnold</t>
  </si>
  <si>
    <t>Catholic Campus Ministry</t>
  </si>
  <si>
    <t>dxa19</t>
  </si>
  <si>
    <t>6245</t>
  </si>
  <si>
    <t>CCM Freshmen Orientation Picnic</t>
  </si>
  <si>
    <t>August 24, 2008</t>
  </si>
  <si>
    <t>Rev. Rebecca McFee/Erik Huet/David Park</t>
  </si>
  <si>
    <t>PCM/CCM</t>
  </si>
  <si>
    <t>ram43</t>
  </si>
  <si>
    <t>7139</t>
  </si>
  <si>
    <t>Protestant/Catholic Campus Ministry Welcome Back Picnic</t>
  </si>
  <si>
    <t>August 27, 2008</t>
  </si>
  <si>
    <t>Rev. Rebecca McFee</t>
  </si>
  <si>
    <t>PCM</t>
  </si>
  <si>
    <t>836-5906</t>
  </si>
  <si>
    <t>PCM Orientation Sunday Reception</t>
  </si>
  <si>
    <t>Alternative Winter Break</t>
  </si>
  <si>
    <t>January 2009</t>
  </si>
  <si>
    <t>Pam Karle</t>
  </si>
  <si>
    <t>Health and Wellness Center</t>
  </si>
  <si>
    <t>H &amp; W Center</t>
  </si>
  <si>
    <t>pgk10</t>
  </si>
  <si>
    <t>6217</t>
  </si>
  <si>
    <t>The Magic of Life: Bacchus Network Speakers Bureau</t>
  </si>
  <si>
    <t>October 17, 2008</t>
  </si>
  <si>
    <t>Colleen McKeown</t>
  </si>
  <si>
    <t>Panhellenic Council &amp; IFC</t>
  </si>
  <si>
    <t>PHL/IFC</t>
  </si>
  <si>
    <t>cfm5031</t>
  </si>
  <si>
    <t>412-716-8866</t>
  </si>
  <si>
    <t>Orientation Birthday Bash</t>
  </si>
  <si>
    <t>Mike Bergstrom/Brad Kovalcik</t>
  </si>
  <si>
    <t>The Office of Student Activities</t>
  </si>
  <si>
    <t>meb5072/bck5013</t>
  </si>
  <si>
    <t>724-316-5560</t>
  </si>
  <si>
    <t>Club Rush Fall 2008</t>
  </si>
  <si>
    <t>Craig Phelps</t>
  </si>
  <si>
    <t>APO</t>
  </si>
  <si>
    <t>APO Mailbox</t>
  </si>
  <si>
    <t>cjp5089</t>
  </si>
  <si>
    <t>706-1075</t>
  </si>
  <si>
    <t>APO Orientation Luau</t>
  </si>
  <si>
    <t>Michelle Curran</t>
  </si>
  <si>
    <t>IVCF</t>
  </si>
  <si>
    <t>IVC Mailbox</t>
  </si>
  <si>
    <t>mac5462</t>
  </si>
  <si>
    <t>221-4170</t>
  </si>
  <si>
    <t>Ultimate Frisbee Tournament</t>
  </si>
  <si>
    <t>Ellie Repkova</t>
  </si>
  <si>
    <t>IVCF Mailbox</t>
  </si>
  <si>
    <t>eyr5015</t>
  </si>
  <si>
    <t>218-8137</t>
  </si>
  <si>
    <t>Mocktails Party</t>
  </si>
  <si>
    <t>Mike Glotzbach/Caitlin Lovey</t>
  </si>
  <si>
    <t>IFC/PHL Mailboxes</t>
  </si>
  <si>
    <t>mjg5105</t>
  </si>
  <si>
    <t>724-825-0826</t>
  </si>
  <si>
    <t>Joel Goldman - "Sex Under the Influence"</t>
  </si>
  <si>
    <t>Caitlin Lovey/Mike Glotbach</t>
  </si>
  <si>
    <t>PHL/IFC Mailboxes</t>
  </si>
  <si>
    <t>cal5021</t>
  </si>
  <si>
    <t>412-913-1102</t>
  </si>
  <si>
    <t>Erle Morring - "Hazed and Confused"</t>
  </si>
  <si>
    <t>Rachel Reeves</t>
  </si>
  <si>
    <t>The Behrend Beacon</t>
  </si>
  <si>
    <t>Beacon Mailbox</t>
  </si>
  <si>
    <t>rcr5057</t>
  </si>
  <si>
    <t>6488</t>
  </si>
  <si>
    <t>Beacon Printing</t>
  </si>
  <si>
    <t>08-09</t>
  </si>
  <si>
    <t>sqm2@psu.edu</t>
  </si>
  <si>
    <t>Club/Org. 6 ft. tables</t>
  </si>
  <si>
    <t>Book Discussion Series</t>
  </si>
  <si>
    <t>Total requested - summer only:</t>
  </si>
  <si>
    <t>Grand Total requested (includes summer):</t>
  </si>
  <si>
    <t>Total requested (SUMMER ONLY):</t>
  </si>
  <si>
    <t>Total requested (FALL/SPRING ONLY):</t>
  </si>
  <si>
    <t>Total funded Summer:</t>
  </si>
  <si>
    <t>Total Funded Fall/Spring:</t>
  </si>
  <si>
    <t>Total available Summer (estimated):</t>
  </si>
  <si>
    <t>Total available Fall/Spring (estimated):</t>
  </si>
  <si>
    <t>Balance after Fall/Spring allocations:</t>
  </si>
  <si>
    <t>IDEA:</t>
  </si>
  <si>
    <t>September:</t>
  </si>
  <si>
    <t>October:</t>
  </si>
  <si>
    <t>November:</t>
  </si>
  <si>
    <t>December:</t>
  </si>
  <si>
    <t>January:</t>
  </si>
  <si>
    <t>When indicating that sororities are supporting the program, it's important to be sure they are onboard with the idea. Please provide a bio of the speaker and her specific topic.</t>
  </si>
  <si>
    <t>Harambee Dinner</t>
  </si>
  <si>
    <t>Most of these expenses have been paid out of general funds and therefore cannot now be paid out of SAF</t>
  </si>
  <si>
    <t>The SAF Committee would like to have more details about this membership, i.e. what is the benefit; if this has been previously funded, who paid for it and was it called something else; if this membership was paid for before, was it paid for our of general funds?  Please email Ken Miller (kqm2) and Ben Gilson (bcg143) your response.</t>
  </si>
  <si>
    <t>Your proposal was funded for $85 ($5 for each of the 17 events) from CMC and $2500 for the programs/activities.</t>
  </si>
  <si>
    <t>Your proposal was funded for two students.  Staff expenses are to come out of professional development funds.</t>
  </si>
  <si>
    <t>Your proposal was funded for $255 for posters; $103 for table tents; and $1350 for programs.  The Ads and Video Sessions were not funded because there were no written quotes.  The printing expenses were reduced to be similar to Speaker Series quantities.  Feedback from the Office of Student Activities suggests that there are too many posters to distribute and they end up collecting in the Office.</t>
  </si>
  <si>
    <t>The SAF Committee feels that this is an interesting idea but the Committee is concerned about student participation.  You may re-submit with a list of students committed to this program.</t>
  </si>
  <si>
    <t>This type of program funding should be requested through SGA.</t>
  </si>
  <si>
    <t>Your proposal was funded $600 for publicity from MISC and $90000 for speaker contracts.</t>
  </si>
  <si>
    <t>Your proposal was funded $1100 for CHE League Dues and  $2629 for HER Dues.  The All-Star Dues and Advertisement expenses were not funded.</t>
  </si>
  <si>
    <t>The SAF Committee feels you should request funding for this event from SGA.</t>
  </si>
  <si>
    <t>The SAF Committee likes the idea offered by Brian Streeter.  He said that someone would attend one of the SGA Committee meetings to get additional ideas for promotions.</t>
  </si>
  <si>
    <t>Your proposal was funded $1970 for M &amp; O expenses and $3000 for the television</t>
  </si>
  <si>
    <t>The Committee did not fund this proposal because the request is to promote one club.  SAF does not provide give-aways for a club promotion.</t>
  </si>
  <si>
    <t>Your proposal was funded $5 for copies from MISC and $589 for food from H &amp; FS.</t>
  </si>
  <si>
    <t>SAF could not fund this proposal because there were no quotes provided.  In addition, the volleyball courts are under the jurisdiction of H &amp; FS and therefore an off campus caterer would need to be approved by H &amp; FS beforehand.  In addition, on future proposals, please be sure to include a completion date for your program/event.</t>
  </si>
  <si>
    <t>Your proposal was funded $525 for posters and $18000 for contracts (individual contracts not to exceed $3000).  The Committee funded 50 posters for each program.</t>
  </si>
  <si>
    <t>Your proposal was funded $359 for mileage (SAF provided additional funding to accommodate the increased mileage rate of .505/mile), $700 ($175 x 4 students), and $992 ($165.39 x 2 rooms x 3 nights).</t>
  </si>
  <si>
    <t>Your proposal was funded $5 for copies from MISC, Peek'n Peak expenses of $11277 less $1200 ( $20 per student x 60 students) = $10077, $346 for First Student, $571 for t-shirts, $180 for lanyards, $353 for program enhancements, and $66 for the bingo machine rental.</t>
  </si>
  <si>
    <t>Your proposal was funded $46000 for Bands/Comedy, $41000 for Special Events, $17000 for Movies, $3000 for Welcome, and  $3000 for Publicity.</t>
  </si>
  <si>
    <t>Your proposal was funded $3098 for food from H &amp; FS, $625 for the Horse Trolley, $575 for Petting Zoo, and $2320 for Inflatables.</t>
  </si>
  <si>
    <t>Your proposal was funded $120 for posters from MISC ($30 for general hazing posters, $30 for athletics hazing posters, $30 for mental health hazing posters, and $30 for sexual assault hazing posters), and $118 for Awareness buttons.</t>
  </si>
  <si>
    <t>Your proposal was funded for $15 for copies from MISC ($5 for each of the 3 events), $918 for pizza from Papa Johns ($306 for each of the 3 events - includes $1.25 delivery and $25 tip), $102 for soda ($34 for each of the 3 events), $60 for cups/napkins ($20 for each of the 3 events), $2919 for program enhancements ($973 for each of the 3 events), $1800 for decorations/balloons ($600 for each of the 3 events), and $186 for rental of the bingo machine ($62 for each of the 3 events).</t>
  </si>
  <si>
    <t>Your proposal was not funded because it appears to be a duplicate proposal of the "Protestant/Catholic Campus Ministry Welcome Back Picnic" as submitted by Rev. Rebecca McFee.</t>
  </si>
  <si>
    <t>Your proposal was funded because the SAF Committee was not willing to fund a picnic and a reception on the same day.</t>
  </si>
  <si>
    <t>Your proposal was funded for the speaker fee.</t>
  </si>
  <si>
    <t>Your proposal was funded $5 for copies from MISC, $693 for food from H &amp; FS, $400 for the dj, $1495 for the Digital Photo Booth, $750 for the Giant Slide, and $625 for the Moon Bounce.  The Velcro Wall was not funded.</t>
  </si>
  <si>
    <t>Your proposal was funded $612 for food from H &amp; FS, $600 for M &amp; O, and $505 for rental of tables and chairs.</t>
  </si>
  <si>
    <t>Your proposal was funded $5 for copies from MISC, $1013 for food from H &amp; FS, $290 for the dj, and $1431 for Luau program enhancements.</t>
  </si>
  <si>
    <t>Your proposal was funded $5 for copies from MISC, $199 for food from H &amp; FS, and $26 for Frisbees.</t>
  </si>
  <si>
    <t>Please resubmit with additional information about the program. You may wish to consult with Kelly Shrout in Student Affairs regarding a joint program with the alcohol awareness committee.</t>
  </si>
  <si>
    <t>Your request exceeds the $3000 cap for speakers.  You were funded for a $3000 contract fee only, $63 for posters per the posting guidelines, and no set up for Commons or dinner.  The Committee recommends you do this in Reed 117 given the expected turnout.  Please contact Campuspeak and request a lower contract rate or request balance from SGA.  Funding will expire on October 1st without confirmation of your plans.</t>
  </si>
  <si>
    <t>Your proposal was not funded because the Committee felt this was a duplicate proposal.  The "National Hazing Prevention Week" proposal was funded.</t>
  </si>
  <si>
    <t>SAF funded 80% of your request.  The Beacon will pay 20% of the monthly bills from the Corry Journal.</t>
  </si>
  <si>
    <t>Adell Coleman/Andy Herrera</t>
  </si>
  <si>
    <t>MCC/Office of Educational Equity</t>
  </si>
  <si>
    <t>Your proposal was funded $5 for copies from MISC, $1500 for the speaker fee, $1000 for the performance fee, and $58 for the hotel fee.</t>
  </si>
  <si>
    <t>Since this is titled, "…Ice Cream Social," the SAF Committee is wondering if you will be having ice cream.</t>
  </si>
  <si>
    <t>The SAF Committee did not fund your proposal because they need documentation of student interest.  You may resubmit in September and include that information in your request.</t>
  </si>
  <si>
    <t>Frank Ndieffe</t>
  </si>
  <si>
    <t>OAS</t>
  </si>
  <si>
    <t>African Cultural Workshops</t>
  </si>
  <si>
    <t>Samirah Gittens</t>
  </si>
  <si>
    <t>NSBE</t>
  </si>
  <si>
    <t>Skating Party</t>
  </si>
  <si>
    <t>Jonathan Bayani &amp; Dr. Rick Hart</t>
  </si>
  <si>
    <t>ISO &amp; Lilley Library</t>
  </si>
  <si>
    <t>International Flag Display</t>
  </si>
  <si>
    <t>Marley Behrendt</t>
  </si>
  <si>
    <t>IAS</t>
  </si>
  <si>
    <t>All Saint's Day Celebration Gaming Night</t>
  </si>
  <si>
    <t>10/31/08</t>
  </si>
  <si>
    <t>Erica Jackson</t>
  </si>
  <si>
    <t>School of Business -- CCCR</t>
  </si>
  <si>
    <t>Student Leadership Development Institute</t>
  </si>
  <si>
    <t>Kristen Woodley</t>
  </si>
  <si>
    <t>Fantasy Gamers Club</t>
  </si>
  <si>
    <t>Friday Gaming Nights</t>
  </si>
  <si>
    <t>Adam Lewis</t>
  </si>
  <si>
    <t>Auto Club</t>
  </si>
  <si>
    <t>Fall Auto Show</t>
  </si>
  <si>
    <t>Lauri Enterline, Carrie Egnosak</t>
  </si>
  <si>
    <t>DUS</t>
  </si>
  <si>
    <t>Majors Fair</t>
  </si>
  <si>
    <t>Protestant &amp; Catholic Campus Ministries</t>
  </si>
  <si>
    <t>Grounds for Discussion</t>
  </si>
  <si>
    <t>Information Desk</t>
  </si>
  <si>
    <t>All-U Day Bus</t>
  </si>
  <si>
    <t>9/27/08</t>
  </si>
  <si>
    <t>Catholic &amp; Protestant Campus Ministries</t>
  </si>
  <si>
    <t>Soup for the Soul</t>
  </si>
  <si>
    <t>Cynara Stubbs</t>
  </si>
  <si>
    <t>Dinner and a Movie Series</t>
  </si>
  <si>
    <t>Spring 2009</t>
  </si>
  <si>
    <t>Chapter Chat Book Club</t>
  </si>
  <si>
    <t>Adell Coleman, Sean Tosadori</t>
  </si>
  <si>
    <t>Lion Ambassadors, LEB</t>
  </si>
  <si>
    <t>Founder's Day Celebration</t>
  </si>
  <si>
    <t>10/30/08</t>
  </si>
  <si>
    <t>Alejandro Nieto</t>
  </si>
  <si>
    <t>Rugby Club</t>
  </si>
  <si>
    <t>Rugby RFC Registration</t>
  </si>
  <si>
    <t>Melanie Brewer</t>
  </si>
  <si>
    <t>Chi Alpha</t>
  </si>
  <si>
    <t>Third Annual NYC Mission Trip</t>
  </si>
  <si>
    <t>December 2008</t>
  </si>
  <si>
    <t>Sara Tupta</t>
  </si>
  <si>
    <t>Equestrian Club</t>
  </si>
  <si>
    <t>Equestrian Club Facility Rental</t>
  </si>
  <si>
    <t>Dean Baldwin</t>
  </si>
  <si>
    <t>Roundtable Society</t>
  </si>
  <si>
    <t>Stratford Festival</t>
  </si>
  <si>
    <t>Stephanie Zezzo</t>
  </si>
  <si>
    <t>Office of Human Resources Work/Life Program</t>
  </si>
  <si>
    <t>Student Parent Child Care Subsidy</t>
  </si>
  <si>
    <t>08-09 Academic Year</t>
  </si>
  <si>
    <t>Turning Away from Hate - TJ Leyden</t>
  </si>
  <si>
    <t>November 2008</t>
  </si>
  <si>
    <t>Jason Bishop</t>
  </si>
  <si>
    <t>Music Society</t>
  </si>
  <si>
    <t>Penn State Behrend Choral Activities</t>
  </si>
  <si>
    <t>Sarah Whitney</t>
  </si>
  <si>
    <t>Women's Studies Program</t>
  </si>
  <si>
    <t>Removing the Sword of Trauma</t>
  </si>
  <si>
    <t>Complaint Free Campus</t>
  </si>
  <si>
    <t>Random Acts of Kindness - Project Caring</t>
  </si>
  <si>
    <t>Candlelight Vigil</t>
  </si>
  <si>
    <t>Harambee</t>
  </si>
  <si>
    <t>Sharesse Jones</t>
  </si>
  <si>
    <t>HRPC</t>
  </si>
  <si>
    <t>Homosexuality, Race, and Religion</t>
  </si>
  <si>
    <t>Hockey Club - Ice Time for Practice at JMC</t>
  </si>
  <si>
    <t>Hockey Club - Bus Trip to Virginia</t>
  </si>
  <si>
    <t>Hockey Club - Bus Trip to Michigan</t>
  </si>
  <si>
    <t>Hockey Club - Bus Trip to Loudonville</t>
  </si>
  <si>
    <t>Hockey Club - Ice Time for Practice at Mercyhurst</t>
  </si>
  <si>
    <t>Spring 2008</t>
  </si>
  <si>
    <t>Hockey Club - Planet Ice Arena, Johnstown</t>
  </si>
  <si>
    <t>Hockey Club - Ice Time for Games at Mercyhurst</t>
  </si>
  <si>
    <t>Hockey Club - Bus Trip to Cal U</t>
  </si>
  <si>
    <t>Hockey Club - Robert Morris Island S.C., Pgh.</t>
  </si>
  <si>
    <t>Hockey Club - Blade Runners, Harmarville</t>
  </si>
  <si>
    <t>Hockey Club - Hockey Socks</t>
  </si>
  <si>
    <t>Hockey Club - Hockey Shells</t>
  </si>
  <si>
    <t>Hockey Club - Ice Center of Erie</t>
  </si>
  <si>
    <t>Hockey Club - Igloo Ice Arena</t>
  </si>
  <si>
    <t>Total Requested for September</t>
  </si>
  <si>
    <t>Total Available for September (estimated)</t>
  </si>
  <si>
    <t>Total Funded for September</t>
  </si>
  <si>
    <t>Balance After Allocations</t>
  </si>
  <si>
    <t>-</t>
  </si>
  <si>
    <t>No quote was provided. Please re-submit.</t>
  </si>
  <si>
    <t>2 hours skating, students pay skate rental. Future proposals should be clear on the number of hours desired.</t>
  </si>
  <si>
    <t>The committee requests a more reasonable quote from M&amp;O.</t>
  </si>
  <si>
    <t>Funding is for everything except the additional soda. There were no funds requested for publicity. Be sure to publicize this event thoroughly.]</t>
  </si>
  <si>
    <t>Funding is for two hotel rooms for two nights and registration for 10 students. Funding was allocated based on the SAF guidelines listed on the application.</t>
  </si>
  <si>
    <t>Funding for four nights and the following equipment:  Mario Kart Wii, Rock Band 2, Guitar Hero 3 controller, 2 GB SD card. Please remember that all equipment is to be stored in the SGA store room and must be signed out.  Equipment is NOT to be stored in the Gamer's Office.</t>
  </si>
  <si>
    <t>35 pizzas from Papa John's for $7.99 each, please consider purchasing the pop from Giant Eagle or another vendor at $8 per case.</t>
  </si>
  <si>
    <t>Past programs of this nature have been funded by the college. The SAF committee does not feel that this is fundable in the spirit of the SAF guidelines.</t>
  </si>
  <si>
    <t>We did not fund the gift certificates. Many students donate hundreds of hours to make programs happen without being compensated.</t>
  </si>
  <si>
    <t>Not enough students signed up for the bus to make it affordable.</t>
  </si>
  <si>
    <t>Please resubmit after the first two events to see how they were received by the students.</t>
  </si>
  <si>
    <t>Funding for the characture artist, sheetcake, glasses, photobooth, inflatables, generator and t-shirts. Please be sure to make sure as many different students get a commerative item.</t>
  </si>
  <si>
    <t>Please resubmit with more information about when the event is, when the travel will occur, and better information about costs.</t>
  </si>
  <si>
    <t>Did not fund the first week of practice as they would constitute a retroactive funding decision which is against policy.</t>
  </si>
  <si>
    <t>Publicity was not funded.</t>
  </si>
  <si>
    <t>Please re-submit with evidence of student support for this project.</t>
  </si>
  <si>
    <t>The proposal was not supported by the committee.</t>
  </si>
  <si>
    <t>Please work with the Center for Civic Engagement (Cathy Mester is the contact) to develop an event that might occur on campus.</t>
  </si>
  <si>
    <t xml:space="preserve">Please consider working with the Veterans Affairs office located in the Financial Aid Office.   </t>
  </si>
  <si>
    <t>This was funded by SGA for $1852.50.</t>
  </si>
  <si>
    <t>Funding is based on a quote being received from the Ice Center. No funds will be released without this information.</t>
  </si>
  <si>
    <t>This is a personal item which the committee feels should be paid for by the player.</t>
  </si>
  <si>
    <t>You may resubmit for future funding.</t>
  </si>
  <si>
    <t>CAMPACTBD/TRAVELBD</t>
  </si>
  <si>
    <t>Patrick Walling</t>
  </si>
  <si>
    <t>Volleyball Club</t>
  </si>
  <si>
    <t>IUP Tournament</t>
  </si>
  <si>
    <t>10/11/08</t>
  </si>
  <si>
    <t>Buckeye Invitational</t>
  </si>
  <si>
    <t>10/18/08</t>
  </si>
  <si>
    <t>Diana Tinlin</t>
  </si>
  <si>
    <t>Society of Women Engineers</t>
  </si>
  <si>
    <t>SWE National Conference</t>
  </si>
  <si>
    <t>11/6/08</t>
  </si>
  <si>
    <t>Beth Potter</t>
  </si>
  <si>
    <t>Biology Club</t>
  </si>
  <si>
    <t>Bio-Medical Science Luncheon</t>
  </si>
  <si>
    <t>11/15/08</t>
  </si>
  <si>
    <t>Andy Iams/Brian Streeter</t>
  </si>
  <si>
    <t>SAAC/Athletics</t>
  </si>
  <si>
    <t>White Out T-shirt Night/Homecoming Court Introduction</t>
  </si>
  <si>
    <t>12/3/08</t>
  </si>
  <si>
    <t>Pam Gordon Karle</t>
  </si>
  <si>
    <t>Peer Health Educators</t>
  </si>
  <si>
    <t>TV-Communication Package</t>
  </si>
  <si>
    <t>11/20/08</t>
  </si>
  <si>
    <t>Lauren Brake/Todd Ericsson</t>
  </si>
  <si>
    <t>Panhellenic/IFC</t>
  </si>
  <si>
    <t>Phired Up Productions</t>
  </si>
  <si>
    <t>11/8/08</t>
  </si>
  <si>
    <t>Bus Trip to Pitt</t>
  </si>
  <si>
    <t>EMT Service</t>
  </si>
  <si>
    <t>Matthew Cherpak</t>
  </si>
  <si>
    <t>MIS Club</t>
  </si>
  <si>
    <t>Employer Night</t>
  </si>
  <si>
    <t>11/5/08</t>
  </si>
  <si>
    <t>Organization of African and Caribbean Students</t>
  </si>
  <si>
    <t>Behrend Cultural Month (A)</t>
  </si>
  <si>
    <t>Behrend Cultural Month (B)</t>
  </si>
  <si>
    <t>Behrend Cultural Month (C)</t>
  </si>
  <si>
    <t>Ken Miller</t>
  </si>
  <si>
    <t>Student Affairs</t>
  </si>
  <si>
    <t>Bike Racks</t>
  </si>
  <si>
    <t>Third Annual NYC Missions Trip</t>
  </si>
  <si>
    <t>TRAVELBD/CAMPACTBD</t>
  </si>
  <si>
    <t>12/7/08</t>
  </si>
  <si>
    <t>Brittany Sheets</t>
  </si>
  <si>
    <t>Women's Club Lacrosse</t>
  </si>
  <si>
    <t>WVU 2-Day Tournament</t>
  </si>
  <si>
    <t>TRAVELBD/RECREATBD</t>
  </si>
  <si>
    <t>10/26/08</t>
  </si>
  <si>
    <t>Craig Berger/Chris Morewood</t>
  </si>
  <si>
    <t>Student Affairs/SGA</t>
  </si>
  <si>
    <t>Behrend Election Night Extravaganza</t>
  </si>
  <si>
    <t>Chris Morewood</t>
  </si>
  <si>
    <t>SGA Governmental Affairs</t>
  </si>
  <si>
    <t>"Get Out The Vote!" Election Table &amp; Shuttle to the Polls</t>
  </si>
  <si>
    <t>11/4/08</t>
  </si>
  <si>
    <t>Ann Quinn</t>
  </si>
  <si>
    <t>School of Science</t>
  </si>
  <si>
    <t>Surviving Global Warming</t>
  </si>
  <si>
    <t>Ammar Hussain</t>
  </si>
  <si>
    <t>OLAS</t>
  </si>
  <si>
    <t>Sabado Loco</t>
  </si>
  <si>
    <t>HRPC/Women Today</t>
  </si>
  <si>
    <t>A Woman's Work</t>
  </si>
  <si>
    <t>11/18/08</t>
  </si>
  <si>
    <t>Ice Skating</t>
  </si>
  <si>
    <t>11/14/08</t>
  </si>
  <si>
    <t>Spotlight (Celebrity) Party</t>
  </si>
  <si>
    <t>10/24/08</t>
  </si>
  <si>
    <t>Total Requested for October</t>
  </si>
  <si>
    <t>Total Available for October (estimated)</t>
  </si>
  <si>
    <t>Total Funded for October</t>
  </si>
  <si>
    <t>The committee felt the program was too narrowly focused and would not appeal to a substantial enough student population to warrant the costs associated.</t>
  </si>
  <si>
    <t>The committee requests that you resubmit the proposal with the following information:  how many nights will the students be staying over? Where are the students staying? Who is driving the bus? Does this person have a CDL? Please contact Cynarra Stubbs, Coordinator of Community Service and the Smith Chapel, for assistance.</t>
  </si>
  <si>
    <t>You were funded $56 for publicity, $2200 for the speaker, $800 for the performer, $150 for the DJ, $57.50 for lodging, $180 for M&amp;O, and $91.50 for decorations.</t>
  </si>
  <si>
    <t>Please be sure to order your food at least two weeks in advance of your program.</t>
  </si>
  <si>
    <t>You were funded $5 for publicity and $165 for entry fees for 30 students.  The Committee requests that students pay for their own skate rental.</t>
  </si>
  <si>
    <t>You were funded $15 for food, $250 for DJ, $5 for publicity, $13 for awards and floor runner, and $54 for lights.  The lights are to be kept in the SGA storage room after the program for use by all students.</t>
  </si>
  <si>
    <t>You were funded $175 for the entry fee and $377 for half your travel.</t>
  </si>
  <si>
    <t>Per the SAF conference guidelines, you were funded $1391 for two hotel rooms, $168 for parking, $400 for 1/2 of your travel, and $1095 for 1/2 the registration fee for up to 15 students.</t>
  </si>
  <si>
    <t>The Committee requests that the shirts be given to students only.</t>
  </si>
  <si>
    <t>Your proposal was not funded because the campus already provides video resources free of charge through CMC.</t>
  </si>
  <si>
    <t>You were funded $5 for publicity, $552 for food, $1749 for the speaker, and $500 for half the workbooks.  Please see Kris Torok in Student Activities regarding additional workbooks.</t>
  </si>
  <si>
    <t>Per SAF guidelines, you were funded 1/2 of your travel costs.</t>
  </si>
  <si>
    <t>The Committee did not fund this proposal because it has already been funded by SGA.</t>
  </si>
  <si>
    <t>The Committee felt that this performer would be better suited for another type of event.</t>
  </si>
  <si>
    <t>You were funded $5 for publicity, $275 for performance fees, $425 for performer travel, and $58 for performer lodging.</t>
  </si>
  <si>
    <t>You were funded $5 for publicity, $750 for performance fee, $2150 for performers' travel costs, and $173 for performers' lodging.</t>
  </si>
  <si>
    <t>Your proposal was not considered for funding because it was already funded by SGA.</t>
  </si>
  <si>
    <t>You were funded $5 for publicity, $116 for cookies, and $434 for decorations and supplies.</t>
  </si>
  <si>
    <t>You were funded $146 for publicity materials and $137 for van rental and mileage.</t>
  </si>
  <si>
    <t>You were funded $67.50 for publicity, $175 for speaker travel, $57.50 for speaker lodging, and $255 for food.  Please have a sign-up sheet for the dinner at the RUB Information Desk.</t>
  </si>
  <si>
    <t>November</t>
  </si>
  <si>
    <t>Ryan Westwood</t>
  </si>
  <si>
    <t>Trigon</t>
  </si>
  <si>
    <t>Drag Show</t>
  </si>
  <si>
    <t/>
  </si>
  <si>
    <t>12/4/08</t>
  </si>
  <si>
    <t>Dawn Richards</t>
  </si>
  <si>
    <t>One World Celebration</t>
  </si>
  <si>
    <t>Computer Replacement</t>
  </si>
  <si>
    <t>Dec 2008</t>
  </si>
  <si>
    <t>Todd Ericsson</t>
  </si>
  <si>
    <t>Asian Student Organization</t>
  </si>
  <si>
    <t>Splash Lagoon Trip</t>
  </si>
  <si>
    <t>2/7/08</t>
  </si>
  <si>
    <t>Amy Wagner</t>
  </si>
  <si>
    <t>Homecoming Committee</t>
  </si>
  <si>
    <t>Homecoming</t>
  </si>
  <si>
    <t>December 1 - 5, 2008</t>
  </si>
  <si>
    <t>Brad Kovalcik</t>
  </si>
  <si>
    <t>Lion Entertainment Board</t>
  </si>
  <si>
    <t>LEB Event T-shirts</t>
  </si>
  <si>
    <t>The Lion Entertainment Board</t>
  </si>
  <si>
    <t>APCA Regional Conference</t>
  </si>
  <si>
    <t>April 5 - 7, 2009</t>
  </si>
  <si>
    <t>NACA National Convention</t>
  </si>
  <si>
    <t>Feb 14 - 17, 2009</t>
  </si>
  <si>
    <t>Lauren Brake (PHL), Todd Ericsson (IFC), Lindsey Hopkins Hall (OSA)</t>
  </si>
  <si>
    <t>PHL, IFC, OSA</t>
  </si>
  <si>
    <t>Northeast Greek Leadership Association (NGLA) Annual Confere</t>
  </si>
  <si>
    <t>Feb 19 - 22, 2009</t>
  </si>
  <si>
    <t>The Matchbox Players</t>
  </si>
  <si>
    <t>The Late Night Players</t>
  </si>
  <si>
    <t>12/2/08</t>
  </si>
  <si>
    <t>Olivia R. Hoermann</t>
  </si>
  <si>
    <t>Lion Ambassadors</t>
  </si>
  <si>
    <t>1/11/09, 2/22/09, 4/18/09</t>
  </si>
  <si>
    <t>Multi Coultural Council</t>
  </si>
  <si>
    <t>Laser Tag</t>
  </si>
  <si>
    <t>R. Lee Kinney</t>
  </si>
  <si>
    <t>Cold Turkey Dinner/Reading</t>
  </si>
  <si>
    <t>Phil Stuczynski, Andy Iams, Brian Streeter</t>
  </si>
  <si>
    <t>The Student Athletic Advisory Committee/Homecoming Committee</t>
  </si>
  <si>
    <t>MLK Commemoration Committee</t>
  </si>
  <si>
    <t>2009 Martin Luther King Annual Commemoration</t>
  </si>
  <si>
    <t>Jan 19 - 24, 2009</t>
  </si>
  <si>
    <t>Elliot Epstein</t>
  </si>
  <si>
    <t>Math Club</t>
  </si>
  <si>
    <t>12/12/09</t>
  </si>
  <si>
    <t>School of Engineering</t>
  </si>
  <si>
    <t>Bike Racks for Redc</t>
  </si>
  <si>
    <t>1/31/09</t>
  </si>
  <si>
    <t>Father Daniel Arnold and Rev. Rebecca McFee</t>
  </si>
  <si>
    <t>Campus Ministry</t>
  </si>
  <si>
    <t>Hanging of the Greens - Campus Ministry</t>
  </si>
  <si>
    <t>12/12/08</t>
  </si>
  <si>
    <t>RUB Information Desk</t>
  </si>
  <si>
    <t>Wintergarden Lobby Seating</t>
  </si>
  <si>
    <t>Jan 2009</t>
  </si>
  <si>
    <t>Jennifer Balsinger</t>
  </si>
  <si>
    <t>Leadership Unlimited</t>
  </si>
  <si>
    <t>Sean Tosadori</t>
  </si>
  <si>
    <t>Senior Pride</t>
  </si>
  <si>
    <t>Donkey Basketball</t>
  </si>
  <si>
    <t>Feb 2009</t>
  </si>
  <si>
    <t>Travel Fees to Lessons</t>
  </si>
  <si>
    <t>Math Club Student vs. Faculty Bowling</t>
  </si>
  <si>
    <t>Total Requested for November</t>
  </si>
  <si>
    <t>Total Available for November</t>
  </si>
  <si>
    <t>Total Funded for November</t>
  </si>
  <si>
    <t>Your program was funded $5 for publicity, $3000 for performance fee, $250 for the DJ, and $115 for lodging.</t>
  </si>
  <si>
    <t>Your program was funded $2000 for ther performance fee.</t>
  </si>
  <si>
    <t>Your proposal was funded for 1/2 of your equipment needs.  The Committee requests that you submit another proposal for the remaining amount, using quotes from the PSU Computer Store.</t>
  </si>
  <si>
    <t>The Committee requests that students each pay $10 toward their entry fee.</t>
  </si>
  <si>
    <t>Your proposal was funded $250 for DJ, $58 for lodging, $416 for decorations, $1495 for photo booth, and $381 for lanyards.</t>
  </si>
  <si>
    <t>The Committee felt that this expense should come from LEB's non-allocated account.</t>
  </si>
  <si>
    <t>Your proposal was funded $623 for travel and $1766 for conference registration and lodging.</t>
  </si>
  <si>
    <t>Your proposal was funded $1458 for travel and $2764 for conference registration and lodging.</t>
  </si>
  <si>
    <t>The Committee felt that this conference was too narrowly focused and would serve too few students to justify the expense.</t>
  </si>
  <si>
    <t>This proposal was not considered for funding because it has already been funded by SGA.  Please see Christa Morris at the Information Desk regarding publicity options.</t>
  </si>
  <si>
    <t>Your proposal was funded $15 for publicity ($5 per bingo), $1392 for pop, cups, napkins, &amp; pizza ($464 per bingo), $2706 for program enhancements ($903 per bingo),  $1701 for decorations ($567 per bingo), and $186 for bingo machine rental ($62 per bingo).</t>
  </si>
  <si>
    <t>You may reapply for funding on December 1 or January 26.</t>
  </si>
  <si>
    <t>Your proposal was funded for refreshments at your event.</t>
  </si>
  <si>
    <t>Your proposal was funded $377 for hamburgers, hot dogs, buns, condiments, chips, drinks, and paper products.  The Committee suggests that the meat be purchased from H&amp;FS or another approved vendor.</t>
  </si>
  <si>
    <t>Your proposal was funded $390 for posters, $190 for buttons, $1598 for brunch, $3000 for speaker fee, and $58 for lodging.  The Committee did not fund the Beacon ad or wristbands.</t>
  </si>
  <si>
    <t>Your proposal was funded $5 for publicity and $76 for pizza and pop.  The Committee requests that students pay for their own bowling.</t>
  </si>
  <si>
    <t xml:space="preserve">This proposal was not considered for funding because an identical proposal was funded during the last SAF meeting. </t>
  </si>
  <si>
    <t>Your proposal was funded $99 for the banner, $60 for Beacon ad, and $42 for refreshments.</t>
  </si>
  <si>
    <t>Your proposal was only partially funded.  You may reapply for additional funding December 1 or January 26.</t>
  </si>
  <si>
    <t>Your proposal was funded $159 for writing pads and $360 for shirts.</t>
  </si>
  <si>
    <t>Your proposal was funded $85 for Beacon ad and $1500 for program fee pending Risk Management approval.</t>
  </si>
  <si>
    <t>Your proposal was not funded because it lacked a quote.  Please see Christa Morris at the RUB Information Desk for assistance if you wish to resubmit.</t>
  </si>
  <si>
    <t>Homecoming Basketball Game Tail Gate</t>
  </si>
  <si>
    <t>December</t>
  </si>
  <si>
    <t>Paris Norwood</t>
  </si>
  <si>
    <t>ABC</t>
  </si>
  <si>
    <t>Black History Month</t>
  </si>
  <si>
    <t>February 2009</t>
  </si>
  <si>
    <t>Center for Service</t>
  </si>
  <si>
    <t>Alternative Spring Break (Update)</t>
  </si>
  <si>
    <t>Black Expressions</t>
  </si>
  <si>
    <t>Josh Corcoran</t>
  </si>
  <si>
    <t>Bowl with the Sig Tau's</t>
  </si>
  <si>
    <t>Erie Otters with the Sig Tau's</t>
  </si>
  <si>
    <t>Ski &amp; Snowboard with the Sig Tau's</t>
  </si>
  <si>
    <t>Wharton Technology Conference</t>
  </si>
  <si>
    <t>Ice Time for Practice at ICE (Spring)</t>
  </si>
  <si>
    <t>Gran Turismo 4 Tournament</t>
  </si>
  <si>
    <t>Detroit Auto Show</t>
  </si>
  <si>
    <t>Panhellenic Council/Interfraternity Council</t>
  </si>
  <si>
    <t>Northeast Greek Leadership Association Conference</t>
  </si>
  <si>
    <t>Lauren Kennedy</t>
  </si>
  <si>
    <t>Order of Omega</t>
  </si>
  <si>
    <t>Greek Awards</t>
  </si>
  <si>
    <t>Beacon</t>
  </si>
  <si>
    <t>Beacon Computer Replacement (2)</t>
  </si>
  <si>
    <t>Total Requested for December</t>
  </si>
  <si>
    <t>Total Available for December</t>
  </si>
  <si>
    <t>Total Funded for December</t>
  </si>
  <si>
    <t>You were funded $5 for publicity, $3500 for performer, and $173 for lodging.  Dinner was not funded.</t>
  </si>
  <si>
    <t>You were funded $960 for checked bag fees.  The additional funding is to be applied to ground transportation.</t>
  </si>
  <si>
    <t>You were funded $48 for food.</t>
  </si>
  <si>
    <t>This proposal was not considered for funding because it was already funded by SGA.</t>
  </si>
  <si>
    <t>This proposal was not funded because it does not meet SAF conference guidelines.  You may resubmit on January 26.</t>
  </si>
  <si>
    <t>Your proposal was funded $85 for food.</t>
  </si>
  <si>
    <t>Your proposal was funded $240 for event tickets and $508 for lodging (2 rooms x 2 nights).</t>
  </si>
  <si>
    <t>Your proposal was not funded because it does not meet SAF conference guidelines.  You may resubmit January 26 for a maximum of $224 ($120 registration and $104 for lodging).</t>
  </si>
  <si>
    <t>Your proposal was funded $5 for publicity, $1596 for food, and $40 for balloons.</t>
  </si>
  <si>
    <t>Lacrosse Club</t>
  </si>
  <si>
    <t>Lacey Stroud</t>
  </si>
  <si>
    <t>January</t>
  </si>
  <si>
    <t>MCC &amp; Educational Equity</t>
  </si>
  <si>
    <t>Adell Coleman &amp; Andy Herrera</t>
  </si>
  <si>
    <t>National Society of Black Engineers</t>
  </si>
  <si>
    <t>Chanel Easley</t>
  </si>
  <si>
    <t>Human Relations Programming Council</t>
  </si>
  <si>
    <t>Rebecca McFee</t>
  </si>
  <si>
    <t>Athletics / Blue &amp; White Society</t>
  </si>
  <si>
    <t>Hillary Shapiro &amp; Stacy Pondo</t>
  </si>
  <si>
    <t>Muslim Student Organization</t>
  </si>
  <si>
    <t>Ahmed Abdalla</t>
  </si>
  <si>
    <t>Order of Omega/Student Activities</t>
  </si>
  <si>
    <t>Lauren Kennedy/Lindsey Hopkins Hall</t>
  </si>
  <si>
    <t>Residence Life Special Ops Committee</t>
  </si>
  <si>
    <t>Mike Madden &amp; Lauren Weaver</t>
  </si>
  <si>
    <t>Psychology Club</t>
  </si>
  <si>
    <t>Cara Jones</t>
  </si>
  <si>
    <t>SGA THON Committee</t>
  </si>
  <si>
    <t>Molly Thomas</t>
  </si>
  <si>
    <t>Kyle Zaffino</t>
  </si>
  <si>
    <t>Residence Life</t>
  </si>
  <si>
    <t>Jess Sweitzer</t>
  </si>
  <si>
    <t>Choral Program</t>
  </si>
  <si>
    <t>Office of Intramurals and Recreational Programs</t>
  </si>
  <si>
    <t>Ballet Club</t>
  </si>
  <si>
    <t>Gerrilyn Mele</t>
  </si>
  <si>
    <t>Society of Undergraduate Economists</t>
  </si>
  <si>
    <t>Sean Tosadori &amp; Mike Bergstrom</t>
  </si>
  <si>
    <t>Theatre Department</t>
  </si>
  <si>
    <t>Chrystyna Dail</t>
  </si>
  <si>
    <t>Jennifer Balsiger</t>
  </si>
  <si>
    <t>Women's Lacrosse Game - KSU</t>
  </si>
  <si>
    <t>Women's Lacrosse Game - Grove City</t>
  </si>
  <si>
    <t>Women's Lacrosse Game - JCU</t>
  </si>
  <si>
    <t>Women's Lacrosse Game - SRU</t>
  </si>
  <si>
    <t>Women's Lacrosse Game - CMU</t>
  </si>
  <si>
    <t>Group Reading</t>
  </si>
  <si>
    <t>Chi Alpha End of the Year BBQ/Picnic</t>
  </si>
  <si>
    <t>Pro-Life Walk</t>
  </si>
  <si>
    <t>MCC Leadership Summit (PhillyMac)</t>
  </si>
  <si>
    <t>Reflection Ceremony: ASB</t>
  </si>
  <si>
    <t>Service Awards</t>
  </si>
  <si>
    <t>Casino Night</t>
  </si>
  <si>
    <t>Black Jeopardy</t>
  </si>
  <si>
    <t>NSBE National Conference</t>
  </si>
  <si>
    <t>Pillow Talk</t>
  </si>
  <si>
    <t>Flipside Forum</t>
  </si>
  <si>
    <t>Athletics Give-Aways for Students</t>
  </si>
  <si>
    <t>MSA East Zone Conference</t>
  </si>
  <si>
    <t>Greek Awards (2)</t>
  </si>
  <si>
    <t>SWE Region G Conference</t>
  </si>
  <si>
    <t>Spring Blast 2009</t>
  </si>
  <si>
    <t>Psychology Banquet</t>
  </si>
  <si>
    <t>THON Dancer Send-off Dinner</t>
  </si>
  <si>
    <t>Literary Journal</t>
  </si>
  <si>
    <t>Pre-graduation Events</t>
  </si>
  <si>
    <t>Choir Performance Trip to NYC</t>
  </si>
  <si>
    <t>Intramural Officials Wages</t>
  </si>
  <si>
    <t>"Rain" Worship Night</t>
  </si>
  <si>
    <t>IVCF Tubing Trip</t>
  </si>
  <si>
    <t>IVCF Hot Chocolate Table</t>
  </si>
  <si>
    <t>IVCF Bowling</t>
  </si>
  <si>
    <t>Pittsburgh Ballet Theatre's Romeo &amp; Juliet</t>
  </si>
  <si>
    <t>Annual Business Trip</t>
  </si>
  <si>
    <t>Wintergarden Lobby Seating (2)</t>
  </si>
  <si>
    <t>Notary License</t>
  </si>
  <si>
    <t>LEB Movies / Bands &amp; Comedians Budget</t>
  </si>
  <si>
    <t>Theatre Program "Cabaret"</t>
  </si>
  <si>
    <t>The Stand Up Economist</t>
  </si>
  <si>
    <t>February/March 2009</t>
  </si>
  <si>
    <t>Total Requested for January</t>
  </si>
  <si>
    <t>Total Available for January</t>
  </si>
  <si>
    <t>Total Funded for January</t>
  </si>
  <si>
    <t>SAF cannot be used to fund a worship service.</t>
  </si>
  <si>
    <t>The request, as written, does not appear open to all students. Club-specific activities should be requested from SGA.</t>
  </si>
  <si>
    <t>Your proposal was funded $5 for publicity, $57.50 for lodging, and $2500 for performer fees.</t>
  </si>
  <si>
    <t>Your proposal was funded 1/2 of the travel costs.</t>
  </si>
  <si>
    <t>Your proposal was funded for 15 tickets @ $48.50, $144 for travel, and $5 for  publicity.  Students attending the program are expected to contribute $25 each toward the cost of the tickets.</t>
  </si>
  <si>
    <t>Your proposal was funded $5 for publicity and $150 for bowling.  The Committee suggests that you request the food costs from SGA.</t>
  </si>
  <si>
    <t>Your proposal was funded $400 for one hour of tubing and $5 for publicity.</t>
  </si>
  <si>
    <t>Your proposal was funded 1/2 of your travel costs.</t>
  </si>
  <si>
    <t>Your proposal was funded for two hotel rooms, per SAF conference guidelines.</t>
  </si>
  <si>
    <t>This proposal will be carried forward for the summer allocation deadline in March.</t>
  </si>
  <si>
    <t>Your proposal was funded $38 for binding and $84 for printing.</t>
  </si>
  <si>
    <t>Your proposal was funded for dinner.  Cookies were not funded.  Please be sure to alert the Committee to your publicity plans.</t>
  </si>
  <si>
    <t>The Committee suggests that you submit this proposal, along with official quotes,  to SGA.</t>
  </si>
  <si>
    <t>Your proposal was funded $5 for publicity, $653 for food, $3100 for Neon Entertainment, and $1350 for shirts.</t>
  </si>
  <si>
    <t>Your proposal was funded for two hotel rooms per SAF conference guidelines.</t>
  </si>
  <si>
    <t>This proposal was not considered for SAF funding because it was fully funded by SGA.</t>
  </si>
  <si>
    <t>Your proposal was funded $5 for publicity, $950 for registration, and $687 for lodging.</t>
  </si>
  <si>
    <t>Your proposal was funded $26 for publicity and $176 for food ($44 each for four weeks).</t>
  </si>
  <si>
    <t>Your proposal was funded $17.50 for publicity and $168.50 for food.</t>
  </si>
  <si>
    <t>Your program was funded $5 for publicity and $56 for food.</t>
  </si>
  <si>
    <t>Your proposal was funded $5 for publicity and $49 for food.</t>
  </si>
  <si>
    <t>Your proposal was funded for two hotel rooms per SAF conference guidelines</t>
  </si>
  <si>
    <t>Your proposal was funded $5 for publicity and $29 for food.</t>
  </si>
  <si>
    <t>Your proposal was funded $5 for publicity, $1250 for the vendor fee, and $57.50 for lodging.  The Committee suggests that you select a date later in the semester, due to the time needed to process contracts.  You may also wish to apply for SGA funds for refreshments.</t>
  </si>
  <si>
    <t>This program was previously supported by general operating funds, therefore, it is not eligible for SAF funding.</t>
  </si>
  <si>
    <t>Your proposal was funded $5 for publicity and $26 for balloons.  The Committee feels that the Chapel living room is too small for dinner. You may wish to encourage Reality Check to request refreshment funds from SGA.</t>
  </si>
  <si>
    <t>Your proposal was funded $5 for publicity, $90 for food, $2500 for performer fees, and $57.50 for lodging.  Please alert the Committee to any additional funds needed to cover Dobbins staffing costs which were not known at time of proposal.</t>
  </si>
  <si>
    <t>Events held in the apartments area must use Housing &amp; Food Services.  Additionally, since this event is not open to all students, the Committee suggests that you request funding from SGA.</t>
  </si>
  <si>
    <t>You were funded 1/2 of your travel costs, per SAF guidelines.</t>
  </si>
  <si>
    <t>SAF funds are only available to current students and employees.</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</si>
</sst>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quot;$&quot;#,##0.00;\(&quot;$&quot;#,##0.00\)"/>
    <numFmt numFmtId="166" formatCode="&quot;$&quot;#,##0.00"/>
    <numFmt numFmtId="167" formatCode="&quot;Yes&quot;;&quot;Yes&quot;;&quot;No&quot;"/>
    <numFmt numFmtId="168" formatCode="&quot;True&quot;;&quot;True&quot;;&quot;False&quot;"/>
    <numFmt numFmtId="169" formatCode="&quot;On&quot;;&quot;On&quot;;&quot;Off&quot;"/>
    <numFmt numFmtId="170" formatCode="[$€-2]\ #,##0.00_);[Red]\([$€-2]\ #,##0.00\)"/>
  </numFmts>
  <fonts count="51">
    <font>
      <sz val="11"/>
      <color theme="1"/>
      <name val="Calibri"/>
      <family val="2"/>
    </font>
    <font>
      <sz val="11"/>
      <color indexed="8"/>
      <name val="Calibri"/>
      <family val="2"/>
    </font>
    <font>
      <b/>
      <sz val="8"/>
      <name val="Tahoma"/>
      <family val="2"/>
    </font>
    <font>
      <sz val="8"/>
      <name val="Tahoma"/>
      <family val="2"/>
    </font>
    <font>
      <sz val="10"/>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indexed="53"/>
      <name val="Calibri"/>
      <family val="2"/>
    </font>
    <font>
      <b/>
      <sz val="11"/>
      <name val="Calibri"/>
      <family val="2"/>
    </font>
    <font>
      <b/>
      <i/>
      <sz val="11"/>
      <color indexed="8"/>
      <name val="Calibri"/>
      <family val="2"/>
    </font>
    <font>
      <b/>
      <sz val="11"/>
      <color indexed="30"/>
      <name val="Calibri"/>
      <family val="2"/>
    </font>
    <font>
      <b/>
      <sz val="11"/>
      <color indexed="10"/>
      <name val="Calibri"/>
      <family val="2"/>
    </font>
    <font>
      <b/>
      <sz val="11"/>
      <color indexed="36"/>
      <name val="Calibri"/>
      <family val="2"/>
    </font>
    <font>
      <sz val="12"/>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theme="9" tint="-0.24997000396251678"/>
      <name val="Calibri"/>
      <family val="2"/>
    </font>
    <font>
      <b/>
      <i/>
      <sz val="11"/>
      <color theme="1"/>
      <name val="Calibri"/>
      <family val="2"/>
    </font>
    <font>
      <b/>
      <sz val="11"/>
      <color rgb="FF0070C0"/>
      <name val="Calibri"/>
      <family val="2"/>
    </font>
    <font>
      <b/>
      <sz val="11"/>
      <color rgb="FFFF0000"/>
      <name val="Calibri"/>
      <family val="2"/>
    </font>
    <font>
      <b/>
      <sz val="11"/>
      <color rgb="FF7030A0"/>
      <name val="Calibri"/>
      <family val="2"/>
    </font>
    <font>
      <sz val="12"/>
      <color theme="1"/>
      <name val="Arial"/>
      <family val="2"/>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22"/>
      </left>
      <right style="thin">
        <color indexed="22"/>
      </right>
      <top style="thin">
        <color indexed="22"/>
      </top>
      <bottom style="thin">
        <color indexed="22"/>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4" fillId="0" borderId="0">
      <alignment/>
      <protection/>
    </xf>
    <xf numFmtId="0" fontId="4" fillId="0" borderId="0">
      <alignment/>
      <protection/>
    </xf>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60">
    <xf numFmtId="0" fontId="0" fillId="0" borderId="0" xfId="0" applyFont="1" applyAlignment="1">
      <alignment/>
    </xf>
    <xf numFmtId="0" fontId="0" fillId="0" borderId="0" xfId="0" applyAlignment="1">
      <alignment horizontal="center"/>
    </xf>
    <xf numFmtId="0" fontId="0" fillId="0" borderId="0" xfId="0" applyAlignment="1">
      <alignment wrapText="1"/>
    </xf>
    <xf numFmtId="44" fontId="0" fillId="0" borderId="0" xfId="44" applyFont="1" applyAlignment="1">
      <alignment/>
    </xf>
    <xf numFmtId="0" fontId="0" fillId="0" borderId="0" xfId="0" applyAlignment="1">
      <alignment horizontal="right"/>
    </xf>
    <xf numFmtId="0" fontId="0" fillId="0" borderId="0" xfId="0" applyBorder="1" applyAlignment="1">
      <alignment horizontal="center"/>
    </xf>
    <xf numFmtId="0" fontId="0" fillId="0" borderId="0" xfId="0" applyBorder="1" applyAlignment="1">
      <alignment/>
    </xf>
    <xf numFmtId="0" fontId="44" fillId="0" borderId="0" xfId="0" applyFont="1" applyBorder="1" applyAlignment="1">
      <alignment horizontal="right"/>
    </xf>
    <xf numFmtId="44" fontId="0" fillId="0" borderId="0" xfId="44" applyFont="1" applyBorder="1" applyAlignment="1">
      <alignment/>
    </xf>
    <xf numFmtId="0" fontId="22" fillId="0" borderId="0" xfId="0" applyFont="1" applyAlignment="1">
      <alignment horizontal="right"/>
    </xf>
    <xf numFmtId="44" fontId="36" fillId="0" borderId="0" xfId="44" applyFont="1" applyAlignment="1">
      <alignment/>
    </xf>
    <xf numFmtId="44" fontId="0" fillId="0" borderId="0" xfId="0" applyNumberFormat="1" applyBorder="1" applyAlignment="1">
      <alignment/>
    </xf>
    <xf numFmtId="44" fontId="0" fillId="0" borderId="0" xfId="0" applyNumberFormat="1" applyAlignment="1">
      <alignment/>
    </xf>
    <xf numFmtId="0" fontId="0" fillId="0" borderId="0" xfId="0" applyBorder="1" applyAlignment="1">
      <alignment horizontal="right"/>
    </xf>
    <xf numFmtId="0" fontId="45" fillId="0" borderId="0" xfId="0" applyFont="1" applyAlignment="1">
      <alignment horizontal="right"/>
    </xf>
    <xf numFmtId="0" fontId="46" fillId="0" borderId="0" xfId="0" applyFont="1" applyAlignment="1">
      <alignment horizontal="right"/>
    </xf>
    <xf numFmtId="44" fontId="46" fillId="0" borderId="0" xfId="0" applyNumberFormat="1" applyFont="1" applyAlignment="1">
      <alignment/>
    </xf>
    <xf numFmtId="0" fontId="47" fillId="0" borderId="0" xfId="0" applyFont="1" applyAlignment="1">
      <alignment horizontal="right"/>
    </xf>
    <xf numFmtId="0" fontId="48" fillId="0" borderId="0" xfId="0" applyFont="1" applyAlignment="1">
      <alignment horizontal="right"/>
    </xf>
    <xf numFmtId="44" fontId="48" fillId="0" borderId="0" xfId="0" applyNumberFormat="1" applyFont="1" applyAlignment="1">
      <alignment/>
    </xf>
    <xf numFmtId="6" fontId="0" fillId="0" borderId="0" xfId="0" applyNumberFormat="1" applyAlignment="1">
      <alignment/>
    </xf>
    <xf numFmtId="0" fontId="42" fillId="0" borderId="0" xfId="0" applyFont="1" applyAlignment="1">
      <alignment horizontal="center"/>
    </xf>
    <xf numFmtId="0" fontId="42" fillId="0" borderId="0" xfId="0" applyFont="1" applyAlignment="1">
      <alignment/>
    </xf>
    <xf numFmtId="0" fontId="0" fillId="32" borderId="0" xfId="0" applyFill="1" applyAlignment="1">
      <alignment horizontal="center"/>
    </xf>
    <xf numFmtId="0" fontId="0" fillId="32" borderId="0" xfId="0" applyFill="1" applyAlignment="1">
      <alignment/>
    </xf>
    <xf numFmtId="0" fontId="0" fillId="32" borderId="0" xfId="0" applyFill="1" applyAlignment="1">
      <alignment wrapText="1"/>
    </xf>
    <xf numFmtId="44" fontId="0" fillId="32" borderId="0" xfId="44" applyFont="1" applyFill="1" applyAlignment="1">
      <alignment/>
    </xf>
    <xf numFmtId="0" fontId="36" fillId="32" borderId="0" xfId="0" applyFont="1" applyFill="1" applyAlignment="1">
      <alignment horizontal="right" wrapText="1"/>
    </xf>
    <xf numFmtId="44" fontId="36" fillId="32" borderId="0" xfId="44" applyFont="1" applyFill="1" applyAlignment="1">
      <alignment/>
    </xf>
    <xf numFmtId="44" fontId="47" fillId="0" borderId="0" xfId="0" applyNumberFormat="1" applyFont="1" applyAlignment="1">
      <alignment/>
    </xf>
    <xf numFmtId="0" fontId="0" fillId="32" borderId="0" xfId="0" applyNumberFormat="1" applyFill="1" applyAlignment="1">
      <alignment wrapText="1"/>
    </xf>
    <xf numFmtId="0" fontId="0" fillId="0" borderId="0" xfId="0" applyNumberFormat="1" applyAlignment="1">
      <alignment wrapText="1"/>
    </xf>
    <xf numFmtId="44" fontId="0" fillId="0" borderId="0" xfId="44" applyFont="1" applyAlignment="1">
      <alignment/>
    </xf>
    <xf numFmtId="3" fontId="0" fillId="0" borderId="0" xfId="0" applyNumberFormat="1" applyBorder="1" applyAlignment="1">
      <alignment/>
    </xf>
    <xf numFmtId="44" fontId="0" fillId="0" borderId="0" xfId="44" applyFont="1" applyAlignment="1">
      <alignment/>
    </xf>
    <xf numFmtId="44" fontId="0" fillId="0" borderId="0" xfId="0" applyNumberFormat="1" applyFont="1" applyBorder="1" applyAlignment="1">
      <alignment/>
    </xf>
    <xf numFmtId="0" fontId="0" fillId="0" borderId="0" xfId="0" applyBorder="1" applyAlignment="1">
      <alignment wrapText="1"/>
    </xf>
    <xf numFmtId="0" fontId="1" fillId="33" borderId="10" xfId="56" applyFont="1" applyFill="1" applyBorder="1" applyAlignment="1">
      <alignment horizontal="center"/>
      <protection/>
    </xf>
    <xf numFmtId="165" fontId="0" fillId="0" borderId="0" xfId="0" applyNumberFormat="1" applyFont="1" applyBorder="1" applyAlignment="1">
      <alignment/>
    </xf>
    <xf numFmtId="165" fontId="0" fillId="0" borderId="0" xfId="44" applyNumberFormat="1" applyFont="1" applyAlignment="1">
      <alignment/>
    </xf>
    <xf numFmtId="0" fontId="0" fillId="0" borderId="0" xfId="0" applyFill="1" applyAlignment="1">
      <alignment/>
    </xf>
    <xf numFmtId="0" fontId="1" fillId="33" borderId="10" xfId="55" applyFont="1" applyFill="1" applyBorder="1" applyAlignment="1">
      <alignment horizontal="center"/>
      <protection/>
    </xf>
    <xf numFmtId="0" fontId="1" fillId="0" borderId="11" xfId="55" applyFont="1" applyFill="1" applyBorder="1" applyAlignment="1">
      <alignment horizontal="right" wrapText="1"/>
      <protection/>
    </xf>
    <xf numFmtId="0" fontId="1" fillId="0" borderId="11" xfId="55" applyFont="1" applyFill="1" applyBorder="1" applyAlignment="1">
      <alignment wrapText="1"/>
      <protection/>
    </xf>
    <xf numFmtId="165" fontId="1" fillId="0" borderId="11" xfId="55" applyNumberFormat="1" applyFont="1" applyFill="1" applyBorder="1" applyAlignment="1">
      <alignment horizontal="right" wrapText="1"/>
      <protection/>
    </xf>
    <xf numFmtId="0" fontId="1" fillId="0" borderId="11" xfId="55" applyFont="1" applyFill="1" applyBorder="1" applyAlignment="1">
      <alignment wrapText="1"/>
      <protection/>
    </xf>
    <xf numFmtId="165" fontId="1" fillId="0" borderId="0" xfId="55" applyNumberFormat="1" applyFont="1" applyFill="1" applyBorder="1" applyAlignment="1">
      <alignment horizontal="right" wrapText="1"/>
      <protection/>
    </xf>
    <xf numFmtId="165" fontId="0" fillId="0" borderId="0" xfId="0" applyNumberFormat="1" applyAlignment="1">
      <alignment/>
    </xf>
    <xf numFmtId="7" fontId="0" fillId="0" borderId="0" xfId="0" applyNumberFormat="1" applyAlignment="1">
      <alignment/>
    </xf>
    <xf numFmtId="0" fontId="1" fillId="0" borderId="11" xfId="55" applyFont="1" applyFill="1" applyBorder="1" applyAlignment="1">
      <alignment/>
      <protection/>
    </xf>
    <xf numFmtId="0" fontId="0" fillId="0" borderId="0" xfId="0" applyAlignment="1">
      <alignment/>
    </xf>
    <xf numFmtId="0" fontId="1" fillId="0" borderId="11" xfId="55" applyFont="1" applyFill="1" applyBorder="1" applyAlignment="1">
      <alignment/>
      <protection/>
    </xf>
    <xf numFmtId="4" fontId="1" fillId="33" borderId="10" xfId="55" applyNumberFormat="1" applyFont="1" applyFill="1" applyBorder="1" applyAlignment="1">
      <alignment horizontal="center"/>
      <protection/>
    </xf>
    <xf numFmtId="4" fontId="0" fillId="0" borderId="0" xfId="0" applyNumberFormat="1" applyFill="1" applyAlignment="1">
      <alignment/>
    </xf>
    <xf numFmtId="4" fontId="0" fillId="0" borderId="0" xfId="0" applyNumberFormat="1" applyAlignment="1">
      <alignment/>
    </xf>
    <xf numFmtId="4" fontId="1" fillId="0" borderId="0" xfId="55" applyNumberFormat="1" applyFont="1" applyFill="1" applyBorder="1" applyAlignment="1">
      <alignment horizontal="right" wrapText="1"/>
      <protection/>
    </xf>
    <xf numFmtId="0" fontId="0" fillId="0" borderId="0" xfId="0" applyFill="1" applyBorder="1" applyAlignment="1">
      <alignment/>
    </xf>
    <xf numFmtId="166" fontId="1" fillId="33" borderId="10" xfId="55" applyNumberFormat="1" applyFont="1" applyFill="1" applyBorder="1" applyAlignment="1">
      <alignment horizontal="center"/>
      <protection/>
    </xf>
    <xf numFmtId="166" fontId="0" fillId="0" borderId="0" xfId="0" applyNumberFormat="1" applyAlignment="1">
      <alignment/>
    </xf>
    <xf numFmtId="0" fontId="49" fillId="0" borderId="0" xfId="0" applyFon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November Proposals" xfId="55"/>
    <cellStyle name="Normal_October Proposals"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P81"/>
  <sheetViews>
    <sheetView tabSelected="1" zoomScalePageLayoutView="0" workbookViewId="0" topLeftCell="C61">
      <selection activeCell="H76" sqref="H76"/>
    </sheetView>
  </sheetViews>
  <sheetFormatPr defaultColWidth="9.140625" defaultRowHeight="15"/>
  <cols>
    <col min="1" max="1" width="12.421875" style="1" bestFit="1" customWidth="1"/>
    <col min="2" max="2" width="9.28125" style="0" hidden="1" customWidth="1"/>
    <col min="3" max="3" width="26.7109375" style="0" customWidth="1"/>
    <col min="4" max="4" width="25.7109375" style="0" customWidth="1"/>
    <col min="5" max="5" width="30.7109375" style="0" hidden="1" customWidth="1"/>
    <col min="6" max="6" width="17.00390625" style="0" hidden="1" customWidth="1"/>
    <col min="7" max="7" width="12.421875" style="0" hidden="1" customWidth="1"/>
    <col min="8" max="8" width="43.28125" style="0" customWidth="1"/>
    <col min="9" max="9" width="14.00390625" style="0" customWidth="1"/>
    <col min="10" max="10" width="11.00390625" style="0" hidden="1" customWidth="1"/>
    <col min="11" max="11" width="13.7109375" style="0" customWidth="1"/>
    <col min="12" max="12" width="16.140625" style="0" hidden="1" customWidth="1"/>
    <col min="13" max="13" width="21.8515625" style="0" customWidth="1"/>
    <col min="14" max="14" width="23.28125" style="0" bestFit="1" customWidth="1"/>
    <col min="15" max="15" width="21.421875" style="0" bestFit="1" customWidth="1"/>
    <col min="16" max="16" width="19.57421875" style="0" bestFit="1" customWidth="1"/>
  </cols>
  <sheetData>
    <row r="1" spans="1:16" s="22" customFormat="1" ht="15">
      <c r="A1" s="21" t="s">
        <v>0</v>
      </c>
      <c r="B1" s="22" t="s">
        <v>1</v>
      </c>
      <c r="C1" s="22" t="s">
        <v>2</v>
      </c>
      <c r="D1" s="22" t="s">
        <v>3</v>
      </c>
      <c r="E1" s="22" t="s">
        <v>4</v>
      </c>
      <c r="F1" s="22" t="s">
        <v>5</v>
      </c>
      <c r="G1" s="22" t="s">
        <v>6</v>
      </c>
      <c r="H1" s="22" t="s">
        <v>7</v>
      </c>
      <c r="I1" s="22" t="s">
        <v>8</v>
      </c>
      <c r="J1" s="22" t="s">
        <v>9</v>
      </c>
      <c r="K1" s="22" t="s">
        <v>10</v>
      </c>
      <c r="L1" s="22" t="s">
        <v>11</v>
      </c>
      <c r="M1" s="22" t="s">
        <v>12</v>
      </c>
      <c r="N1" s="22" t="s">
        <v>13</v>
      </c>
      <c r="O1" s="22" t="s">
        <v>14</v>
      </c>
      <c r="P1" s="22" t="s">
        <v>15</v>
      </c>
    </row>
    <row r="2" spans="1:16" ht="30">
      <c r="A2" s="23">
        <v>1</v>
      </c>
      <c r="B2" s="24" t="s">
        <v>16</v>
      </c>
      <c r="C2" s="25" t="s">
        <v>111</v>
      </c>
      <c r="D2" s="25" t="s">
        <v>65</v>
      </c>
      <c r="E2" s="24" t="s">
        <v>66</v>
      </c>
      <c r="F2" s="24" t="s">
        <v>251</v>
      </c>
      <c r="G2" s="24" t="s">
        <v>114</v>
      </c>
      <c r="H2" s="25" t="s">
        <v>252</v>
      </c>
      <c r="I2" s="26">
        <v>837</v>
      </c>
      <c r="J2" s="24" t="b">
        <v>0</v>
      </c>
      <c r="K2" s="26">
        <v>837</v>
      </c>
      <c r="L2" s="24">
        <v>0</v>
      </c>
      <c r="M2" s="25"/>
      <c r="N2" s="24" t="s">
        <v>23</v>
      </c>
      <c r="O2" s="24" t="s">
        <v>24</v>
      </c>
      <c r="P2" s="24" t="b">
        <v>0</v>
      </c>
    </row>
    <row r="3" spans="1:16" ht="300">
      <c r="A3" s="23">
        <v>6</v>
      </c>
      <c r="B3" s="24" t="s">
        <v>16</v>
      </c>
      <c r="C3" s="25" t="s">
        <v>33</v>
      </c>
      <c r="D3" s="25" t="s">
        <v>34</v>
      </c>
      <c r="E3" s="24" t="s">
        <v>35</v>
      </c>
      <c r="F3" s="24" t="s">
        <v>36</v>
      </c>
      <c r="G3" s="24" t="s">
        <v>37</v>
      </c>
      <c r="H3" s="25" t="s">
        <v>47</v>
      </c>
      <c r="I3" s="26">
        <v>250</v>
      </c>
      <c r="J3" s="24" t="b">
        <v>0</v>
      </c>
      <c r="K3" s="26">
        <v>0</v>
      </c>
      <c r="L3" s="24">
        <v>0</v>
      </c>
      <c r="M3" s="30" t="s">
        <v>272</v>
      </c>
      <c r="N3" s="24" t="s">
        <v>31</v>
      </c>
      <c r="O3" s="24" t="s">
        <v>48</v>
      </c>
      <c r="P3" s="24" t="b">
        <v>0</v>
      </c>
    </row>
    <row r="4" spans="1:16" ht="30">
      <c r="A4" s="23">
        <v>11</v>
      </c>
      <c r="B4" s="24" t="s">
        <v>16</v>
      </c>
      <c r="C4" s="25" t="s">
        <v>64</v>
      </c>
      <c r="D4" s="25" t="s">
        <v>65</v>
      </c>
      <c r="E4" s="24" t="s">
        <v>66</v>
      </c>
      <c r="F4" s="24" t="s">
        <v>67</v>
      </c>
      <c r="G4" s="24" t="s">
        <v>68</v>
      </c>
      <c r="H4" s="25" t="s">
        <v>69</v>
      </c>
      <c r="I4" s="26">
        <v>720</v>
      </c>
      <c r="J4" s="24" t="b">
        <v>0</v>
      </c>
      <c r="K4" s="26">
        <v>720</v>
      </c>
      <c r="L4" s="24">
        <v>0</v>
      </c>
      <c r="M4" s="25"/>
      <c r="N4" s="24" t="s">
        <v>50</v>
      </c>
      <c r="O4" s="24" t="s">
        <v>24</v>
      </c>
      <c r="P4" s="24" t="b">
        <v>0</v>
      </c>
    </row>
    <row r="5" spans="1:16" ht="90">
      <c r="A5" s="23">
        <v>12</v>
      </c>
      <c r="B5" s="24" t="s">
        <v>16</v>
      </c>
      <c r="C5" s="25" t="s">
        <v>64</v>
      </c>
      <c r="D5" s="25" t="s">
        <v>65</v>
      </c>
      <c r="E5" s="24" t="s">
        <v>66</v>
      </c>
      <c r="F5" s="24" t="s">
        <v>67</v>
      </c>
      <c r="G5" s="24" t="s">
        <v>68</v>
      </c>
      <c r="H5" s="25" t="s">
        <v>70</v>
      </c>
      <c r="I5" s="26">
        <v>2585</v>
      </c>
      <c r="J5" s="24" t="b">
        <v>0</v>
      </c>
      <c r="K5" s="26">
        <v>2585</v>
      </c>
      <c r="L5" s="24">
        <v>0</v>
      </c>
      <c r="M5" s="25" t="s">
        <v>273</v>
      </c>
      <c r="N5" s="24" t="s">
        <v>31</v>
      </c>
      <c r="O5" s="24" t="s">
        <v>24</v>
      </c>
      <c r="P5" s="24" t="b">
        <v>0</v>
      </c>
    </row>
    <row r="6" spans="1:16" ht="30">
      <c r="A6" s="23">
        <v>13</v>
      </c>
      <c r="B6" s="24" t="s">
        <v>16</v>
      </c>
      <c r="C6" s="25" t="s">
        <v>64</v>
      </c>
      <c r="D6" s="25" t="s">
        <v>65</v>
      </c>
      <c r="E6" s="24" t="s">
        <v>66</v>
      </c>
      <c r="F6" s="24" t="s">
        <v>67</v>
      </c>
      <c r="G6" s="24" t="s">
        <v>68</v>
      </c>
      <c r="H6" s="25" t="s">
        <v>71</v>
      </c>
      <c r="I6" s="26">
        <v>6115</v>
      </c>
      <c r="J6" s="24" t="b">
        <v>0</v>
      </c>
      <c r="K6" s="26">
        <v>6115</v>
      </c>
      <c r="L6" s="24">
        <v>0</v>
      </c>
      <c r="M6" s="25"/>
      <c r="N6" s="24" t="s">
        <v>23</v>
      </c>
      <c r="O6" s="24" t="s">
        <v>72</v>
      </c>
      <c r="P6" s="24" t="b">
        <v>0</v>
      </c>
    </row>
    <row r="7" spans="1:16" ht="105">
      <c r="A7" s="23">
        <v>31</v>
      </c>
      <c r="B7" s="24" t="s">
        <v>16</v>
      </c>
      <c r="C7" s="25" t="s">
        <v>152</v>
      </c>
      <c r="D7" s="25" t="s">
        <v>153</v>
      </c>
      <c r="E7" s="24" t="s">
        <v>154</v>
      </c>
      <c r="F7" s="24" t="s">
        <v>155</v>
      </c>
      <c r="G7" s="24" t="s">
        <v>68</v>
      </c>
      <c r="H7" s="25" t="s">
        <v>156</v>
      </c>
      <c r="I7" s="26">
        <v>1503</v>
      </c>
      <c r="J7" s="24" t="b">
        <v>0</v>
      </c>
      <c r="K7" s="26">
        <v>1503</v>
      </c>
      <c r="L7" s="24">
        <v>0</v>
      </c>
      <c r="M7" s="25" t="s">
        <v>274</v>
      </c>
      <c r="N7" s="24" t="s">
        <v>93</v>
      </c>
      <c r="O7" s="24" t="s">
        <v>72</v>
      </c>
      <c r="P7" s="24" t="b">
        <v>0</v>
      </c>
    </row>
    <row r="8" spans="1:16" ht="30">
      <c r="A8" s="23">
        <v>35</v>
      </c>
      <c r="B8" s="24" t="s">
        <v>16</v>
      </c>
      <c r="C8" s="25" t="s">
        <v>152</v>
      </c>
      <c r="D8" s="25" t="s">
        <v>65</v>
      </c>
      <c r="E8" s="24" t="s">
        <v>154</v>
      </c>
      <c r="F8" s="24" t="s">
        <v>155</v>
      </c>
      <c r="G8" s="24" t="s">
        <v>68</v>
      </c>
      <c r="H8" s="25" t="s">
        <v>162</v>
      </c>
      <c r="I8" s="26">
        <v>567</v>
      </c>
      <c r="J8" s="24" t="b">
        <v>0</v>
      </c>
      <c r="K8" s="26">
        <v>567</v>
      </c>
      <c r="L8" s="24">
        <v>0</v>
      </c>
      <c r="M8" s="25"/>
      <c r="N8" s="24" t="s">
        <v>31</v>
      </c>
      <c r="O8" s="24" t="s">
        <v>163</v>
      </c>
      <c r="P8" s="24" t="b">
        <v>0</v>
      </c>
    </row>
    <row r="9" spans="1:16" ht="15">
      <c r="A9" s="23"/>
      <c r="B9" s="24"/>
      <c r="C9" s="25"/>
      <c r="D9" s="25"/>
      <c r="E9" s="24"/>
      <c r="F9" s="24"/>
      <c r="G9" s="24"/>
      <c r="H9" s="27" t="s">
        <v>254</v>
      </c>
      <c r="I9" s="28">
        <f>SUBTOTAL(109,I2:I8)</f>
        <v>12577</v>
      </c>
      <c r="J9" s="24"/>
      <c r="K9" s="24"/>
      <c r="L9" s="24"/>
      <c r="M9" s="25"/>
      <c r="N9" s="24"/>
      <c r="O9" s="24"/>
      <c r="P9" s="24"/>
    </row>
    <row r="10" spans="3:13" ht="15">
      <c r="C10" s="2"/>
      <c r="D10" s="2"/>
      <c r="H10" s="2"/>
      <c r="I10" s="3"/>
      <c r="M10" s="2"/>
    </row>
    <row r="11" spans="3:13" ht="15">
      <c r="C11" s="2"/>
      <c r="D11" s="2"/>
      <c r="H11" s="2"/>
      <c r="I11" s="3"/>
      <c r="M11" s="2"/>
    </row>
    <row r="12" spans="1:16" ht="30">
      <c r="A12" s="1">
        <v>2</v>
      </c>
      <c r="B12" t="s">
        <v>16</v>
      </c>
      <c r="C12" s="2" t="s">
        <v>17</v>
      </c>
      <c r="D12" s="2" t="s">
        <v>18</v>
      </c>
      <c r="E12" t="s">
        <v>19</v>
      </c>
      <c r="F12" t="s">
        <v>20</v>
      </c>
      <c r="G12" t="s">
        <v>21</v>
      </c>
      <c r="H12" s="2" t="s">
        <v>22</v>
      </c>
      <c r="I12" s="3">
        <v>339</v>
      </c>
      <c r="J12" t="b">
        <v>0</v>
      </c>
      <c r="K12" s="3">
        <v>339</v>
      </c>
      <c r="L12">
        <v>0</v>
      </c>
      <c r="M12" s="2"/>
      <c r="N12" t="s">
        <v>23</v>
      </c>
      <c r="O12" t="s">
        <v>24</v>
      </c>
      <c r="P12" t="b">
        <v>0</v>
      </c>
    </row>
    <row r="13" spans="1:16" ht="345">
      <c r="A13" s="1">
        <v>3</v>
      </c>
      <c r="B13" t="s">
        <v>16</v>
      </c>
      <c r="C13" s="2" t="s">
        <v>25</v>
      </c>
      <c r="D13" s="2" t="s">
        <v>26</v>
      </c>
      <c r="E13" t="s">
        <v>27</v>
      </c>
      <c r="F13" t="s">
        <v>28</v>
      </c>
      <c r="G13" t="s">
        <v>29</v>
      </c>
      <c r="H13" s="2" t="s">
        <v>30</v>
      </c>
      <c r="I13" s="3">
        <v>6827</v>
      </c>
      <c r="J13" t="b">
        <v>0</v>
      </c>
      <c r="K13" s="3">
        <v>1708</v>
      </c>
      <c r="L13">
        <v>0</v>
      </c>
      <c r="M13" s="31" t="s">
        <v>275</v>
      </c>
      <c r="N13" t="s">
        <v>31</v>
      </c>
      <c r="O13" t="s">
        <v>32</v>
      </c>
      <c r="P13" t="b">
        <v>0</v>
      </c>
    </row>
    <row r="14" spans="1:16" ht="165">
      <c r="A14" s="1">
        <v>4</v>
      </c>
      <c r="B14" t="s">
        <v>16</v>
      </c>
      <c r="C14" s="2" t="s">
        <v>33</v>
      </c>
      <c r="D14" s="2" t="s">
        <v>34</v>
      </c>
      <c r="E14" t="s">
        <v>35</v>
      </c>
      <c r="F14" t="s">
        <v>36</v>
      </c>
      <c r="G14" t="s">
        <v>37</v>
      </c>
      <c r="H14" s="2" t="s">
        <v>253</v>
      </c>
      <c r="I14" s="3">
        <v>2016</v>
      </c>
      <c r="J14" t="b">
        <v>0</v>
      </c>
      <c r="K14" s="3">
        <v>0</v>
      </c>
      <c r="L14">
        <v>0</v>
      </c>
      <c r="M14" s="2" t="s">
        <v>276</v>
      </c>
      <c r="N14" t="s">
        <v>38</v>
      </c>
      <c r="O14" t="s">
        <v>32</v>
      </c>
      <c r="P14" t="b">
        <v>0</v>
      </c>
    </row>
    <row r="15" spans="1:16" ht="45">
      <c r="A15" s="1">
        <v>5</v>
      </c>
      <c r="B15" t="s">
        <v>16</v>
      </c>
      <c r="C15" s="2" t="s">
        <v>39</v>
      </c>
      <c r="D15" s="2" t="s">
        <v>40</v>
      </c>
      <c r="E15" t="s">
        <v>41</v>
      </c>
      <c r="F15" t="s">
        <v>42</v>
      </c>
      <c r="G15" t="s">
        <v>43</v>
      </c>
      <c r="H15" s="2" t="s">
        <v>44</v>
      </c>
      <c r="I15" s="3">
        <v>19512</v>
      </c>
      <c r="J15" t="b">
        <v>0</v>
      </c>
      <c r="K15" s="3">
        <v>19512</v>
      </c>
      <c r="L15">
        <v>0</v>
      </c>
      <c r="M15" s="2"/>
      <c r="N15" t="s">
        <v>45</v>
      </c>
      <c r="O15" t="s">
        <v>46</v>
      </c>
      <c r="P15" t="b">
        <v>0</v>
      </c>
    </row>
    <row r="16" spans="1:16" ht="30">
      <c r="A16" s="1">
        <v>7</v>
      </c>
      <c r="B16" t="s">
        <v>16</v>
      </c>
      <c r="C16" s="2" t="s">
        <v>33</v>
      </c>
      <c r="D16" s="2" t="s">
        <v>34</v>
      </c>
      <c r="E16" t="s">
        <v>35</v>
      </c>
      <c r="F16" t="s">
        <v>36</v>
      </c>
      <c r="G16" t="s">
        <v>37</v>
      </c>
      <c r="H16" s="2" t="s">
        <v>49</v>
      </c>
      <c r="I16" s="3">
        <v>6480</v>
      </c>
      <c r="J16" t="b">
        <v>0</v>
      </c>
      <c r="K16" s="3">
        <v>6480</v>
      </c>
      <c r="L16">
        <v>0</v>
      </c>
      <c r="M16" s="2"/>
      <c r="N16" t="s">
        <v>50</v>
      </c>
      <c r="O16" t="s">
        <v>32</v>
      </c>
      <c r="P16" t="b">
        <v>0</v>
      </c>
    </row>
    <row r="17" spans="1:16" ht="75">
      <c r="A17" s="1">
        <v>8</v>
      </c>
      <c r="B17" t="s">
        <v>16</v>
      </c>
      <c r="C17" s="2" t="s">
        <v>51</v>
      </c>
      <c r="D17" s="2" t="s">
        <v>52</v>
      </c>
      <c r="E17" t="s">
        <v>53</v>
      </c>
      <c r="F17" t="s">
        <v>54</v>
      </c>
      <c r="G17" t="s">
        <v>55</v>
      </c>
      <c r="H17" s="2" t="s">
        <v>56</v>
      </c>
      <c r="I17" s="3">
        <v>96</v>
      </c>
      <c r="J17" t="b">
        <v>0</v>
      </c>
      <c r="K17" s="3">
        <v>0</v>
      </c>
      <c r="L17">
        <v>0</v>
      </c>
      <c r="M17" s="2" t="s">
        <v>277</v>
      </c>
      <c r="N17" t="s">
        <v>38</v>
      </c>
      <c r="O17" t="s">
        <v>57</v>
      </c>
      <c r="P17" t="b">
        <v>0</v>
      </c>
    </row>
    <row r="18" spans="1:16" ht="75">
      <c r="A18" s="1">
        <v>9</v>
      </c>
      <c r="B18" t="s">
        <v>16</v>
      </c>
      <c r="C18" s="2" t="s">
        <v>51</v>
      </c>
      <c r="D18" s="2" t="s">
        <v>52</v>
      </c>
      <c r="E18" t="s">
        <v>53</v>
      </c>
      <c r="F18" t="s">
        <v>54</v>
      </c>
      <c r="G18" t="s">
        <v>55</v>
      </c>
      <c r="H18" s="2" t="s">
        <v>58</v>
      </c>
      <c r="I18" s="3">
        <v>581</v>
      </c>
      <c r="J18" t="b">
        <v>0</v>
      </c>
      <c r="K18" s="3">
        <v>0</v>
      </c>
      <c r="L18">
        <v>0</v>
      </c>
      <c r="M18" s="2" t="s">
        <v>277</v>
      </c>
      <c r="N18" t="s">
        <v>38</v>
      </c>
      <c r="O18" t="s">
        <v>57</v>
      </c>
      <c r="P18" t="b">
        <v>0</v>
      </c>
    </row>
    <row r="19" spans="1:16" ht="165">
      <c r="A19" s="1">
        <v>10</v>
      </c>
      <c r="B19" t="s">
        <v>16</v>
      </c>
      <c r="C19" s="2" t="s">
        <v>59</v>
      </c>
      <c r="D19" s="2" t="s">
        <v>26</v>
      </c>
      <c r="E19" t="s">
        <v>60</v>
      </c>
      <c r="F19" t="s">
        <v>61</v>
      </c>
      <c r="G19" t="s">
        <v>62</v>
      </c>
      <c r="H19" s="2" t="s">
        <v>63</v>
      </c>
      <c r="I19" s="3">
        <v>3000</v>
      </c>
      <c r="J19" t="b">
        <v>0</v>
      </c>
      <c r="K19" s="3">
        <v>3000</v>
      </c>
      <c r="L19">
        <v>0</v>
      </c>
      <c r="M19" s="2" t="s">
        <v>269</v>
      </c>
      <c r="N19" t="s">
        <v>38</v>
      </c>
      <c r="O19" t="s">
        <v>57</v>
      </c>
      <c r="P19" t="b">
        <v>0</v>
      </c>
    </row>
    <row r="20" spans="1:16" ht="75">
      <c r="A20" s="1">
        <v>14</v>
      </c>
      <c r="B20" t="s">
        <v>16</v>
      </c>
      <c r="C20" s="2" t="s">
        <v>64</v>
      </c>
      <c r="D20" s="2" t="s">
        <v>65</v>
      </c>
      <c r="E20" t="s">
        <v>66</v>
      </c>
      <c r="F20" t="s">
        <v>67</v>
      </c>
      <c r="G20" t="s">
        <v>68</v>
      </c>
      <c r="H20" s="2" t="s">
        <v>73</v>
      </c>
      <c r="I20" s="3">
        <v>100600</v>
      </c>
      <c r="J20" t="b">
        <v>0</v>
      </c>
      <c r="K20" s="3">
        <v>90600</v>
      </c>
      <c r="L20">
        <v>0</v>
      </c>
      <c r="M20" s="2" t="s">
        <v>278</v>
      </c>
      <c r="N20" t="s">
        <v>31</v>
      </c>
      <c r="O20" t="s">
        <v>32</v>
      </c>
      <c r="P20" t="b">
        <v>0</v>
      </c>
    </row>
    <row r="21" spans="1:16" ht="30">
      <c r="A21" s="1">
        <v>15</v>
      </c>
      <c r="B21" t="s">
        <v>16</v>
      </c>
      <c r="C21" s="2" t="s">
        <v>74</v>
      </c>
      <c r="D21" s="2" t="s">
        <v>75</v>
      </c>
      <c r="E21" t="s">
        <v>76</v>
      </c>
      <c r="F21" t="s">
        <v>77</v>
      </c>
      <c r="G21" t="s">
        <v>78</v>
      </c>
      <c r="H21" s="2" t="s">
        <v>79</v>
      </c>
      <c r="I21" s="3">
        <v>10000</v>
      </c>
      <c r="J21" t="b">
        <v>0</v>
      </c>
      <c r="K21" s="3">
        <v>10000</v>
      </c>
      <c r="L21">
        <v>0</v>
      </c>
      <c r="M21" s="2"/>
      <c r="N21" t="s">
        <v>50</v>
      </c>
      <c r="O21" t="s">
        <v>32</v>
      </c>
      <c r="P21" t="b">
        <v>0</v>
      </c>
    </row>
    <row r="22" spans="1:16" ht="135">
      <c r="A22" s="1">
        <v>16</v>
      </c>
      <c r="B22" t="s">
        <v>16</v>
      </c>
      <c r="C22" s="2" t="s">
        <v>80</v>
      </c>
      <c r="D22" s="2" t="s">
        <v>81</v>
      </c>
      <c r="E22" t="s">
        <v>82</v>
      </c>
      <c r="F22" t="s">
        <v>83</v>
      </c>
      <c r="G22" t="s">
        <v>84</v>
      </c>
      <c r="H22" s="2" t="s">
        <v>85</v>
      </c>
      <c r="I22" s="3">
        <v>3879</v>
      </c>
      <c r="J22" t="b">
        <v>0</v>
      </c>
      <c r="K22" s="3">
        <v>3729</v>
      </c>
      <c r="L22">
        <v>0</v>
      </c>
      <c r="M22" s="2" t="s">
        <v>279</v>
      </c>
      <c r="N22" t="s">
        <v>86</v>
      </c>
      <c r="O22" t="s">
        <v>87</v>
      </c>
      <c r="P22" t="b">
        <v>0</v>
      </c>
    </row>
    <row r="23" spans="1:16" ht="15">
      <c r="A23" s="1">
        <v>17</v>
      </c>
      <c r="B23" t="s">
        <v>16</v>
      </c>
      <c r="C23" s="2" t="s">
        <v>80</v>
      </c>
      <c r="D23" s="2" t="s">
        <v>81</v>
      </c>
      <c r="E23" t="s">
        <v>82</v>
      </c>
      <c r="F23" t="s">
        <v>83</v>
      </c>
      <c r="G23" t="s">
        <v>84</v>
      </c>
      <c r="H23" s="2" t="s">
        <v>88</v>
      </c>
      <c r="I23" s="3">
        <v>850</v>
      </c>
      <c r="J23" t="b">
        <v>0</v>
      </c>
      <c r="K23" s="3">
        <v>850</v>
      </c>
      <c r="L23">
        <v>0</v>
      </c>
      <c r="M23" s="2"/>
      <c r="N23" t="s">
        <v>86</v>
      </c>
      <c r="O23" t="s">
        <v>87</v>
      </c>
      <c r="P23" t="b">
        <v>0</v>
      </c>
    </row>
    <row r="24" spans="1:16" ht="15">
      <c r="A24" s="1">
        <v>18</v>
      </c>
      <c r="B24" t="s">
        <v>16</v>
      </c>
      <c r="C24" s="2" t="s">
        <v>80</v>
      </c>
      <c r="D24" s="2" t="s">
        <v>81</v>
      </c>
      <c r="E24" t="s">
        <v>82</v>
      </c>
      <c r="F24" t="s">
        <v>89</v>
      </c>
      <c r="G24" t="s">
        <v>84</v>
      </c>
      <c r="H24" s="2" t="s">
        <v>90</v>
      </c>
      <c r="I24" s="3">
        <v>2000</v>
      </c>
      <c r="J24" t="b">
        <v>0</v>
      </c>
      <c r="K24" s="3">
        <v>2000</v>
      </c>
      <c r="L24">
        <v>0</v>
      </c>
      <c r="M24" s="2"/>
      <c r="N24" t="s">
        <v>86</v>
      </c>
      <c r="O24" t="s">
        <v>87</v>
      </c>
      <c r="P24" t="b">
        <v>0</v>
      </c>
    </row>
    <row r="25" spans="1:16" ht="15">
      <c r="A25" s="1">
        <v>19</v>
      </c>
      <c r="B25" t="s">
        <v>16</v>
      </c>
      <c r="C25" s="2" t="s">
        <v>80</v>
      </c>
      <c r="D25" s="2" t="s">
        <v>81</v>
      </c>
      <c r="E25" t="s">
        <v>82</v>
      </c>
      <c r="F25" t="s">
        <v>89</v>
      </c>
      <c r="G25" t="s">
        <v>84</v>
      </c>
      <c r="H25" s="2" t="s">
        <v>91</v>
      </c>
      <c r="I25" s="3">
        <v>2835</v>
      </c>
      <c r="J25" t="b">
        <v>0</v>
      </c>
      <c r="K25" s="3">
        <v>2835</v>
      </c>
      <c r="L25">
        <v>0</v>
      </c>
      <c r="M25" s="2"/>
      <c r="N25" t="s">
        <v>86</v>
      </c>
      <c r="O25" t="s">
        <v>87</v>
      </c>
      <c r="P25" t="b">
        <v>0</v>
      </c>
    </row>
    <row r="26" spans="1:16" ht="60">
      <c r="A26" s="1">
        <v>20</v>
      </c>
      <c r="B26" t="s">
        <v>16</v>
      </c>
      <c r="C26" s="2" t="s">
        <v>80</v>
      </c>
      <c r="D26" s="2" t="s">
        <v>81</v>
      </c>
      <c r="E26" t="s">
        <v>82</v>
      </c>
      <c r="F26" t="s">
        <v>89</v>
      </c>
      <c r="G26" t="s">
        <v>84</v>
      </c>
      <c r="H26" s="2" t="s">
        <v>92</v>
      </c>
      <c r="I26" s="3">
        <v>3705</v>
      </c>
      <c r="J26" t="b">
        <v>0</v>
      </c>
      <c r="K26" s="3">
        <v>0</v>
      </c>
      <c r="L26">
        <v>0</v>
      </c>
      <c r="M26" s="2" t="s">
        <v>280</v>
      </c>
      <c r="N26" t="s">
        <v>93</v>
      </c>
      <c r="O26" t="s">
        <v>87</v>
      </c>
      <c r="P26" t="b">
        <v>0</v>
      </c>
    </row>
    <row r="27" spans="1:16" ht="60">
      <c r="A27" s="1">
        <v>21</v>
      </c>
      <c r="B27" t="s">
        <v>16</v>
      </c>
      <c r="C27" s="2" t="s">
        <v>94</v>
      </c>
      <c r="D27" s="2" t="s">
        <v>95</v>
      </c>
      <c r="E27" t="s">
        <v>96</v>
      </c>
      <c r="F27" t="s">
        <v>97</v>
      </c>
      <c r="G27" t="s">
        <v>98</v>
      </c>
      <c r="H27" s="2" t="s">
        <v>99</v>
      </c>
      <c r="I27" s="3">
        <v>4970</v>
      </c>
      <c r="J27" t="b">
        <v>0</v>
      </c>
      <c r="K27" s="3">
        <v>4970</v>
      </c>
      <c r="L27">
        <v>0</v>
      </c>
      <c r="M27" s="2" t="s">
        <v>282</v>
      </c>
      <c r="N27" t="s">
        <v>23</v>
      </c>
      <c r="O27" t="s">
        <v>87</v>
      </c>
      <c r="P27" t="b">
        <v>0</v>
      </c>
    </row>
    <row r="28" spans="1:16" ht="135">
      <c r="A28" s="1">
        <v>22</v>
      </c>
      <c r="B28" t="s">
        <v>16</v>
      </c>
      <c r="C28" s="2" t="s">
        <v>100</v>
      </c>
      <c r="D28" s="2" t="s">
        <v>101</v>
      </c>
      <c r="E28" t="s">
        <v>76</v>
      </c>
      <c r="F28" t="s">
        <v>102</v>
      </c>
      <c r="G28" t="s">
        <v>103</v>
      </c>
      <c r="H28" s="2" t="s">
        <v>104</v>
      </c>
      <c r="I28" s="3">
        <v>4500</v>
      </c>
      <c r="J28" t="b">
        <v>0</v>
      </c>
      <c r="K28" s="3">
        <v>4500</v>
      </c>
      <c r="L28">
        <v>0</v>
      </c>
      <c r="M28" s="2" t="s">
        <v>281</v>
      </c>
      <c r="N28" t="s">
        <v>86</v>
      </c>
      <c r="O28" t="s">
        <v>32</v>
      </c>
      <c r="P28" t="b">
        <v>0</v>
      </c>
    </row>
    <row r="29" spans="1:16" ht="105">
      <c r="A29" s="1">
        <v>23</v>
      </c>
      <c r="B29" t="s">
        <v>16</v>
      </c>
      <c r="C29" s="2" t="s">
        <v>105</v>
      </c>
      <c r="D29" s="2" t="s">
        <v>106</v>
      </c>
      <c r="E29" t="s">
        <v>107</v>
      </c>
      <c r="F29" t="s">
        <v>108</v>
      </c>
      <c r="G29" t="s">
        <v>109</v>
      </c>
      <c r="H29" s="2" t="s">
        <v>110</v>
      </c>
      <c r="I29" s="3">
        <v>150</v>
      </c>
      <c r="J29" t="b">
        <v>0</v>
      </c>
      <c r="K29" s="3">
        <v>0</v>
      </c>
      <c r="L29">
        <v>0</v>
      </c>
      <c r="M29" s="2" t="s">
        <v>283</v>
      </c>
      <c r="N29" t="s">
        <v>38</v>
      </c>
      <c r="O29" t="s">
        <v>48</v>
      </c>
      <c r="P29" t="b">
        <v>0</v>
      </c>
    </row>
    <row r="30" spans="1:16" ht="15">
      <c r="A30" s="1">
        <v>24</v>
      </c>
      <c r="B30" t="s">
        <v>16</v>
      </c>
      <c r="C30" s="2" t="s">
        <v>111</v>
      </c>
      <c r="D30" s="2" t="s">
        <v>65</v>
      </c>
      <c r="E30" t="s">
        <v>112</v>
      </c>
      <c r="F30" t="s">
        <v>113</v>
      </c>
      <c r="G30" t="s">
        <v>114</v>
      </c>
      <c r="H30" s="2" t="s">
        <v>115</v>
      </c>
      <c r="I30" s="3">
        <v>13643</v>
      </c>
      <c r="J30" t="b">
        <v>0</v>
      </c>
      <c r="K30" s="3">
        <v>13643</v>
      </c>
      <c r="L30">
        <v>0</v>
      </c>
      <c r="M30" s="2"/>
      <c r="N30" t="s">
        <v>23</v>
      </c>
      <c r="O30" t="s">
        <v>57</v>
      </c>
      <c r="P30" t="b">
        <v>0</v>
      </c>
    </row>
    <row r="31" spans="1:16" ht="75">
      <c r="A31" s="1">
        <v>25</v>
      </c>
      <c r="B31" t="s">
        <v>16</v>
      </c>
      <c r="C31" s="2" t="s">
        <v>116</v>
      </c>
      <c r="D31" s="2" t="s">
        <v>117</v>
      </c>
      <c r="E31" t="s">
        <v>118</v>
      </c>
      <c r="F31" t="s">
        <v>119</v>
      </c>
      <c r="G31" t="s">
        <v>120</v>
      </c>
      <c r="H31" s="2" t="s">
        <v>121</v>
      </c>
      <c r="I31" s="3">
        <v>675</v>
      </c>
      <c r="J31" t="b">
        <v>0</v>
      </c>
      <c r="K31" s="3">
        <v>675</v>
      </c>
      <c r="L31">
        <v>0</v>
      </c>
      <c r="M31" s="2" t="s">
        <v>307</v>
      </c>
      <c r="N31" t="s">
        <v>38</v>
      </c>
      <c r="O31" t="s">
        <v>24</v>
      </c>
      <c r="P31" t="b">
        <v>0</v>
      </c>
    </row>
    <row r="32" spans="1:16" ht="15">
      <c r="A32" s="1">
        <v>26</v>
      </c>
      <c r="B32" t="s">
        <v>16</v>
      </c>
      <c r="C32" s="2" t="s">
        <v>122</v>
      </c>
      <c r="D32" s="2" t="s">
        <v>95</v>
      </c>
      <c r="E32" t="s">
        <v>96</v>
      </c>
      <c r="F32" t="s">
        <v>123</v>
      </c>
      <c r="G32" t="s">
        <v>124</v>
      </c>
      <c r="H32" s="2" t="s">
        <v>125</v>
      </c>
      <c r="I32" s="3">
        <v>45000</v>
      </c>
      <c r="J32" t="b">
        <v>0</v>
      </c>
      <c r="K32" s="3">
        <v>45000</v>
      </c>
      <c r="L32">
        <v>0</v>
      </c>
      <c r="M32" s="2"/>
      <c r="N32" t="s">
        <v>38</v>
      </c>
      <c r="O32" t="s">
        <v>32</v>
      </c>
      <c r="P32" t="b">
        <v>0</v>
      </c>
    </row>
    <row r="33" spans="1:16" ht="90">
      <c r="A33" s="1">
        <v>27</v>
      </c>
      <c r="B33" t="s">
        <v>16</v>
      </c>
      <c r="C33" s="2" t="s">
        <v>126</v>
      </c>
      <c r="D33" s="2" t="s">
        <v>65</v>
      </c>
      <c r="E33" t="s">
        <v>66</v>
      </c>
      <c r="F33" t="s">
        <v>127</v>
      </c>
      <c r="G33" t="s">
        <v>128</v>
      </c>
      <c r="H33" s="2" t="s">
        <v>129</v>
      </c>
      <c r="I33" s="3">
        <v>4067</v>
      </c>
      <c r="J33" t="b">
        <v>0</v>
      </c>
      <c r="K33" s="3">
        <v>0</v>
      </c>
      <c r="L33">
        <v>0</v>
      </c>
      <c r="M33" s="2" t="s">
        <v>271</v>
      </c>
      <c r="N33" t="s">
        <v>31</v>
      </c>
      <c r="O33" t="s">
        <v>130</v>
      </c>
      <c r="P33" t="b">
        <v>0</v>
      </c>
    </row>
    <row r="34" spans="1:16" ht="60">
      <c r="A34" s="1">
        <v>28</v>
      </c>
      <c r="B34" t="s">
        <v>16</v>
      </c>
      <c r="C34" s="2" t="s">
        <v>131</v>
      </c>
      <c r="D34" s="2" t="s">
        <v>132</v>
      </c>
      <c r="E34" t="s">
        <v>133</v>
      </c>
      <c r="F34" t="s">
        <v>134</v>
      </c>
      <c r="G34" t="s">
        <v>135</v>
      </c>
      <c r="H34" s="2" t="s">
        <v>136</v>
      </c>
      <c r="I34" s="3">
        <v>594</v>
      </c>
      <c r="J34" t="b">
        <v>0</v>
      </c>
      <c r="K34" s="3">
        <v>594</v>
      </c>
      <c r="L34">
        <v>0</v>
      </c>
      <c r="M34" s="2" t="s">
        <v>284</v>
      </c>
      <c r="N34" t="s">
        <v>38</v>
      </c>
      <c r="O34" t="s">
        <v>137</v>
      </c>
      <c r="P34" t="b">
        <v>0</v>
      </c>
    </row>
    <row r="35" spans="1:16" ht="240">
      <c r="A35" s="1">
        <v>29</v>
      </c>
      <c r="B35" t="s">
        <v>16</v>
      </c>
      <c r="C35" s="2" t="s">
        <v>138</v>
      </c>
      <c r="D35" s="2" t="s">
        <v>139</v>
      </c>
      <c r="E35" t="s">
        <v>140</v>
      </c>
      <c r="F35" t="s">
        <v>141</v>
      </c>
      <c r="G35" t="s">
        <v>142</v>
      </c>
      <c r="H35" s="2" t="s">
        <v>143</v>
      </c>
      <c r="I35" s="3">
        <v>550</v>
      </c>
      <c r="J35" t="b">
        <v>0</v>
      </c>
      <c r="K35" s="3">
        <v>0</v>
      </c>
      <c r="L35">
        <v>0</v>
      </c>
      <c r="M35" s="2" t="s">
        <v>285</v>
      </c>
      <c r="N35" t="s">
        <v>38</v>
      </c>
      <c r="P35" t="b">
        <v>0</v>
      </c>
    </row>
    <row r="36" spans="1:16" ht="135">
      <c r="A36" s="1">
        <v>30</v>
      </c>
      <c r="B36" t="s">
        <v>16</v>
      </c>
      <c r="C36" s="2" t="s">
        <v>144</v>
      </c>
      <c r="D36" s="2" t="s">
        <v>145</v>
      </c>
      <c r="E36" t="s">
        <v>146</v>
      </c>
      <c r="F36" t="s">
        <v>147</v>
      </c>
      <c r="G36" t="s">
        <v>148</v>
      </c>
      <c r="H36" s="2" t="s">
        <v>149</v>
      </c>
      <c r="I36" s="3">
        <v>19140</v>
      </c>
      <c r="J36" t="b">
        <v>0</v>
      </c>
      <c r="K36" s="3">
        <v>18525</v>
      </c>
      <c r="L36">
        <v>0</v>
      </c>
      <c r="M36" s="2" t="s">
        <v>286</v>
      </c>
      <c r="N36" t="s">
        <v>150</v>
      </c>
      <c r="O36" t="s">
        <v>151</v>
      </c>
      <c r="P36" t="b">
        <v>0</v>
      </c>
    </row>
    <row r="37" spans="1:16" ht="15">
      <c r="A37" s="1">
        <v>32</v>
      </c>
      <c r="B37" t="s">
        <v>16</v>
      </c>
      <c r="C37" s="2" t="s">
        <v>157</v>
      </c>
      <c r="D37" s="2" t="s">
        <v>65</v>
      </c>
      <c r="E37" t="s">
        <v>154</v>
      </c>
      <c r="F37" t="s">
        <v>158</v>
      </c>
      <c r="G37" t="s">
        <v>68</v>
      </c>
      <c r="H37" s="2" t="s">
        <v>159</v>
      </c>
      <c r="I37" s="3">
        <v>1903</v>
      </c>
      <c r="J37" t="b">
        <v>0</v>
      </c>
      <c r="K37" s="3">
        <v>1903</v>
      </c>
      <c r="L37">
        <v>0</v>
      </c>
      <c r="M37" s="2"/>
      <c r="N37" t="s">
        <v>45</v>
      </c>
      <c r="O37" t="s">
        <v>48</v>
      </c>
      <c r="P37" t="b">
        <v>0</v>
      </c>
    </row>
    <row r="38" spans="1:16" ht="15">
      <c r="A38" s="1">
        <v>33</v>
      </c>
      <c r="B38" t="s">
        <v>16</v>
      </c>
      <c r="C38" s="2" t="s">
        <v>152</v>
      </c>
      <c r="D38" s="2" t="s">
        <v>65</v>
      </c>
      <c r="E38" t="s">
        <v>154</v>
      </c>
      <c r="F38" t="s">
        <v>155</v>
      </c>
      <c r="G38" t="s">
        <v>68</v>
      </c>
      <c r="H38" s="2" t="s">
        <v>160</v>
      </c>
      <c r="I38" s="3">
        <v>75000</v>
      </c>
      <c r="J38" t="b">
        <v>0</v>
      </c>
      <c r="K38" s="3">
        <v>70000</v>
      </c>
      <c r="L38">
        <v>0</v>
      </c>
      <c r="M38" s="2"/>
      <c r="N38" t="s">
        <v>31</v>
      </c>
      <c r="O38" t="s">
        <v>151</v>
      </c>
      <c r="P38" t="b">
        <v>0</v>
      </c>
    </row>
    <row r="39" spans="1:16" ht="150">
      <c r="A39" s="1">
        <v>34</v>
      </c>
      <c r="B39" t="s">
        <v>16</v>
      </c>
      <c r="C39" s="2" t="s">
        <v>152</v>
      </c>
      <c r="D39" s="2" t="s">
        <v>65</v>
      </c>
      <c r="E39" t="s">
        <v>154</v>
      </c>
      <c r="F39" t="s">
        <v>155</v>
      </c>
      <c r="G39" t="s">
        <v>68</v>
      </c>
      <c r="H39" s="2" t="s">
        <v>161</v>
      </c>
      <c r="I39" s="3">
        <v>2005</v>
      </c>
      <c r="J39" t="b">
        <v>0</v>
      </c>
      <c r="K39" s="3">
        <v>2051</v>
      </c>
      <c r="L39">
        <v>0</v>
      </c>
      <c r="M39" s="2" t="s">
        <v>287</v>
      </c>
      <c r="N39" t="s">
        <v>45</v>
      </c>
      <c r="P39" t="b">
        <v>0</v>
      </c>
    </row>
    <row r="40" spans="1:16" ht="210">
      <c r="A40" s="1">
        <v>36</v>
      </c>
      <c r="B40" t="s">
        <v>16</v>
      </c>
      <c r="C40" s="2" t="s">
        <v>152</v>
      </c>
      <c r="D40" s="2" t="s">
        <v>65</v>
      </c>
      <c r="E40" t="s">
        <v>154</v>
      </c>
      <c r="F40" t="s">
        <v>155</v>
      </c>
      <c r="G40" t="s">
        <v>68</v>
      </c>
      <c r="H40" s="2" t="s">
        <v>164</v>
      </c>
      <c r="I40" s="3">
        <v>12793</v>
      </c>
      <c r="J40" t="b">
        <v>0</v>
      </c>
      <c r="K40" s="3">
        <v>11598</v>
      </c>
      <c r="L40">
        <v>0</v>
      </c>
      <c r="M40" s="31" t="s">
        <v>288</v>
      </c>
      <c r="N40" t="s">
        <v>45</v>
      </c>
      <c r="O40" t="s">
        <v>57</v>
      </c>
      <c r="P40" t="b">
        <v>0</v>
      </c>
    </row>
    <row r="41" spans="1:16" ht="120">
      <c r="A41" s="1">
        <v>37</v>
      </c>
      <c r="B41" t="s">
        <v>16</v>
      </c>
      <c r="C41" s="2" t="s">
        <v>165</v>
      </c>
      <c r="D41" s="2" t="s">
        <v>166</v>
      </c>
      <c r="E41" t="s">
        <v>167</v>
      </c>
      <c r="F41" t="s">
        <v>168</v>
      </c>
      <c r="G41" t="s">
        <v>169</v>
      </c>
      <c r="H41" s="2" t="s">
        <v>170</v>
      </c>
      <c r="I41" s="3">
        <v>130000</v>
      </c>
      <c r="J41" t="b">
        <v>0</v>
      </c>
      <c r="K41" s="3">
        <v>110000</v>
      </c>
      <c r="L41">
        <v>0</v>
      </c>
      <c r="M41" s="2" t="s">
        <v>289</v>
      </c>
      <c r="N41" t="s">
        <v>31</v>
      </c>
      <c r="O41" t="s">
        <v>32</v>
      </c>
      <c r="P41" t="b">
        <v>0</v>
      </c>
    </row>
    <row r="42" spans="1:16" ht="90">
      <c r="A42" s="1">
        <v>38</v>
      </c>
      <c r="B42" t="s">
        <v>16</v>
      </c>
      <c r="C42" s="2" t="s">
        <v>152</v>
      </c>
      <c r="D42" s="2" t="s">
        <v>65</v>
      </c>
      <c r="E42" t="s">
        <v>154</v>
      </c>
      <c r="F42" t="s">
        <v>155</v>
      </c>
      <c r="G42" t="s">
        <v>68</v>
      </c>
      <c r="H42" s="2" t="s">
        <v>171</v>
      </c>
      <c r="I42" s="3">
        <v>6618</v>
      </c>
      <c r="J42" t="b">
        <v>0</v>
      </c>
      <c r="K42" s="3">
        <v>6618</v>
      </c>
      <c r="L42">
        <v>0</v>
      </c>
      <c r="M42" s="2" t="s">
        <v>290</v>
      </c>
      <c r="N42" t="s">
        <v>31</v>
      </c>
      <c r="P42" t="b">
        <v>0</v>
      </c>
    </row>
    <row r="43" spans="1:16" ht="180">
      <c r="A43" s="1">
        <v>39</v>
      </c>
      <c r="B43" t="s">
        <v>16</v>
      </c>
      <c r="C43" s="2" t="s">
        <v>157</v>
      </c>
      <c r="D43" s="2" t="s">
        <v>65</v>
      </c>
      <c r="E43" t="s">
        <v>154</v>
      </c>
      <c r="F43" t="s">
        <v>158</v>
      </c>
      <c r="G43" t="s">
        <v>68</v>
      </c>
      <c r="H43" s="2" t="s">
        <v>172</v>
      </c>
      <c r="I43" s="3">
        <v>238</v>
      </c>
      <c r="J43" t="b">
        <v>0</v>
      </c>
      <c r="K43" s="3">
        <v>238</v>
      </c>
      <c r="L43">
        <v>0</v>
      </c>
      <c r="M43" s="2" t="s">
        <v>291</v>
      </c>
      <c r="N43" t="s">
        <v>38</v>
      </c>
      <c r="O43" t="s">
        <v>173</v>
      </c>
      <c r="P43" t="b">
        <v>0</v>
      </c>
    </row>
    <row r="44" spans="1:16" ht="360">
      <c r="A44" s="1">
        <v>40</v>
      </c>
      <c r="B44" t="s">
        <v>16</v>
      </c>
      <c r="C44" s="2" t="s">
        <v>174</v>
      </c>
      <c r="D44" s="2" t="s">
        <v>175</v>
      </c>
      <c r="E44" t="s">
        <v>176</v>
      </c>
      <c r="F44" t="s">
        <v>177</v>
      </c>
      <c r="G44" t="s">
        <v>178</v>
      </c>
      <c r="H44" s="2" t="s">
        <v>179</v>
      </c>
      <c r="I44" s="3">
        <v>6000</v>
      </c>
      <c r="J44" t="b">
        <v>0</v>
      </c>
      <c r="K44" s="3">
        <v>6000</v>
      </c>
      <c r="L44">
        <v>0</v>
      </c>
      <c r="M44" s="31" t="s">
        <v>292</v>
      </c>
      <c r="N44" t="s">
        <v>31</v>
      </c>
      <c r="O44" t="s">
        <v>180</v>
      </c>
      <c r="P44" t="b">
        <v>0</v>
      </c>
    </row>
    <row r="45" spans="1:16" ht="150">
      <c r="A45" s="1">
        <v>41</v>
      </c>
      <c r="B45" t="s">
        <v>16</v>
      </c>
      <c r="C45" s="2" t="s">
        <v>181</v>
      </c>
      <c r="D45" s="2" t="s">
        <v>182</v>
      </c>
      <c r="E45" t="s">
        <v>35</v>
      </c>
      <c r="F45" t="s">
        <v>183</v>
      </c>
      <c r="G45" t="s">
        <v>184</v>
      </c>
      <c r="H45" s="2" t="s">
        <v>185</v>
      </c>
      <c r="I45" s="3">
        <v>389</v>
      </c>
      <c r="J45" t="b">
        <v>0</v>
      </c>
      <c r="K45" s="3">
        <v>0</v>
      </c>
      <c r="L45">
        <v>0</v>
      </c>
      <c r="M45" s="2" t="s">
        <v>293</v>
      </c>
      <c r="N45" t="s">
        <v>38</v>
      </c>
      <c r="O45" t="s">
        <v>186</v>
      </c>
      <c r="P45" t="b">
        <v>0</v>
      </c>
    </row>
    <row r="46" spans="1:16" ht="90">
      <c r="A46" s="1">
        <v>42</v>
      </c>
      <c r="B46" t="s">
        <v>16</v>
      </c>
      <c r="C46" s="2" t="s">
        <v>187</v>
      </c>
      <c r="D46" s="2" t="s">
        <v>188</v>
      </c>
      <c r="E46" t="s">
        <v>35</v>
      </c>
      <c r="F46" t="s">
        <v>189</v>
      </c>
      <c r="G46" t="s">
        <v>190</v>
      </c>
      <c r="H46" s="2" t="s">
        <v>191</v>
      </c>
      <c r="I46" s="3">
        <v>600</v>
      </c>
      <c r="J46" t="b">
        <v>0</v>
      </c>
      <c r="K46" s="3">
        <v>600</v>
      </c>
      <c r="L46">
        <v>0</v>
      </c>
      <c r="M46" s="2" t="s">
        <v>294</v>
      </c>
      <c r="N46" t="s">
        <v>38</v>
      </c>
      <c r="O46" t="s">
        <v>192</v>
      </c>
      <c r="P46" t="b">
        <v>0</v>
      </c>
    </row>
    <row r="47" spans="1:16" ht="90">
      <c r="A47" s="1">
        <v>43</v>
      </c>
      <c r="B47" t="s">
        <v>16</v>
      </c>
      <c r="C47" s="2" t="s">
        <v>193</v>
      </c>
      <c r="D47" s="2" t="s">
        <v>194</v>
      </c>
      <c r="E47" t="s">
        <v>35</v>
      </c>
      <c r="F47" t="s">
        <v>189</v>
      </c>
      <c r="G47" t="s">
        <v>195</v>
      </c>
      <c r="H47" s="2" t="s">
        <v>196</v>
      </c>
      <c r="I47" s="3">
        <v>214</v>
      </c>
      <c r="J47" t="b">
        <v>0</v>
      </c>
      <c r="K47" s="3">
        <v>0</v>
      </c>
      <c r="L47">
        <v>0</v>
      </c>
      <c r="M47" s="2" t="s">
        <v>294</v>
      </c>
      <c r="N47" t="s">
        <v>38</v>
      </c>
      <c r="P47" t="b">
        <v>0</v>
      </c>
    </row>
    <row r="48" spans="1:16" ht="150">
      <c r="A48" s="1">
        <v>44</v>
      </c>
      <c r="B48" t="s">
        <v>16</v>
      </c>
      <c r="C48" s="2" t="s">
        <v>33</v>
      </c>
      <c r="D48" s="2" t="s">
        <v>34</v>
      </c>
      <c r="E48" t="s">
        <v>35</v>
      </c>
      <c r="F48" t="s">
        <v>36</v>
      </c>
      <c r="G48" t="s">
        <v>37</v>
      </c>
      <c r="H48" s="2" t="s">
        <v>197</v>
      </c>
      <c r="I48" s="3">
        <v>3635</v>
      </c>
      <c r="J48" t="b">
        <v>0</v>
      </c>
      <c r="K48" s="3">
        <v>0</v>
      </c>
      <c r="L48">
        <v>0</v>
      </c>
      <c r="M48" s="2" t="s">
        <v>308</v>
      </c>
      <c r="N48" t="s">
        <v>45</v>
      </c>
      <c r="O48" t="s">
        <v>198</v>
      </c>
      <c r="P48" t="b">
        <v>0</v>
      </c>
    </row>
    <row r="49" spans="1:16" ht="45">
      <c r="A49" s="1">
        <v>45</v>
      </c>
      <c r="B49" t="s">
        <v>16</v>
      </c>
      <c r="C49" s="2" t="s">
        <v>199</v>
      </c>
      <c r="D49" s="2" t="s">
        <v>200</v>
      </c>
      <c r="E49" t="s">
        <v>201</v>
      </c>
      <c r="F49" t="s">
        <v>202</v>
      </c>
      <c r="G49" t="s">
        <v>203</v>
      </c>
      <c r="H49" s="2" t="s">
        <v>204</v>
      </c>
      <c r="I49" s="3">
        <v>1600</v>
      </c>
      <c r="J49" t="b">
        <v>0</v>
      </c>
      <c r="K49" s="3">
        <v>1600</v>
      </c>
      <c r="L49">
        <v>0</v>
      </c>
      <c r="M49" s="2" t="s">
        <v>295</v>
      </c>
      <c r="N49" t="s">
        <v>31</v>
      </c>
      <c r="O49" t="s">
        <v>205</v>
      </c>
      <c r="P49" t="b">
        <v>0</v>
      </c>
    </row>
    <row r="50" spans="1:16" ht="165">
      <c r="A50" s="1">
        <v>46</v>
      </c>
      <c r="B50" t="s">
        <v>16</v>
      </c>
      <c r="C50" s="2" t="s">
        <v>206</v>
      </c>
      <c r="D50" s="2" t="s">
        <v>207</v>
      </c>
      <c r="E50" t="s">
        <v>208</v>
      </c>
      <c r="F50" t="s">
        <v>209</v>
      </c>
      <c r="G50" t="s">
        <v>210</v>
      </c>
      <c r="H50" s="2" t="s">
        <v>211</v>
      </c>
      <c r="I50" s="3">
        <v>4693</v>
      </c>
      <c r="J50" t="b">
        <v>0</v>
      </c>
      <c r="K50" s="3">
        <v>3968</v>
      </c>
      <c r="L50">
        <v>0</v>
      </c>
      <c r="M50" s="2" t="s">
        <v>296</v>
      </c>
      <c r="N50" t="s">
        <v>38</v>
      </c>
      <c r="O50" t="s">
        <v>186</v>
      </c>
      <c r="P50" t="b">
        <v>0</v>
      </c>
    </row>
    <row r="51" spans="1:16" ht="90">
      <c r="A51" s="1">
        <v>47</v>
      </c>
      <c r="B51" t="s">
        <v>16</v>
      </c>
      <c r="C51" s="2" t="s">
        <v>212</v>
      </c>
      <c r="D51" s="2" t="s">
        <v>213</v>
      </c>
      <c r="E51" t="s">
        <v>154</v>
      </c>
      <c r="F51" t="s">
        <v>214</v>
      </c>
      <c r="G51" t="s">
        <v>215</v>
      </c>
      <c r="H51" s="2" t="s">
        <v>216</v>
      </c>
      <c r="I51" s="3">
        <v>1717</v>
      </c>
      <c r="J51" t="b">
        <v>0</v>
      </c>
      <c r="K51" s="3">
        <v>1717</v>
      </c>
      <c r="L51">
        <v>0</v>
      </c>
      <c r="M51" s="2" t="s">
        <v>297</v>
      </c>
      <c r="N51" t="s">
        <v>31</v>
      </c>
      <c r="O51" t="s">
        <v>48</v>
      </c>
      <c r="P51" t="b">
        <v>0</v>
      </c>
    </row>
    <row r="52" spans="1:16" ht="105">
      <c r="A52" s="1">
        <v>48</v>
      </c>
      <c r="B52" t="s">
        <v>16</v>
      </c>
      <c r="C52" s="2" t="s">
        <v>217</v>
      </c>
      <c r="D52" s="2" t="s">
        <v>218</v>
      </c>
      <c r="E52" t="s">
        <v>219</v>
      </c>
      <c r="F52" t="s">
        <v>220</v>
      </c>
      <c r="G52" t="s">
        <v>221</v>
      </c>
      <c r="H52" s="2" t="s">
        <v>222</v>
      </c>
      <c r="I52" s="3">
        <v>2739</v>
      </c>
      <c r="J52" t="b">
        <v>0</v>
      </c>
      <c r="K52" s="3">
        <v>2739</v>
      </c>
      <c r="L52">
        <v>0</v>
      </c>
      <c r="M52" s="2" t="s">
        <v>298</v>
      </c>
      <c r="N52" t="s">
        <v>31</v>
      </c>
      <c r="O52" t="s">
        <v>186</v>
      </c>
      <c r="P52" t="b">
        <v>0</v>
      </c>
    </row>
    <row r="53" spans="1:16" ht="75">
      <c r="A53" s="1">
        <v>49</v>
      </c>
      <c r="B53" t="s">
        <v>16</v>
      </c>
      <c r="C53" s="2" t="s">
        <v>223</v>
      </c>
      <c r="D53" s="2" t="s">
        <v>224</v>
      </c>
      <c r="E53" t="s">
        <v>225</v>
      </c>
      <c r="F53" t="s">
        <v>226</v>
      </c>
      <c r="G53" t="s">
        <v>227</v>
      </c>
      <c r="H53" s="2" t="s">
        <v>228</v>
      </c>
      <c r="I53" s="3">
        <v>229</v>
      </c>
      <c r="J53" t="b">
        <v>0</v>
      </c>
      <c r="K53" s="3">
        <v>230</v>
      </c>
      <c r="L53">
        <v>0</v>
      </c>
      <c r="M53" s="2" t="s">
        <v>299</v>
      </c>
      <c r="N53" t="s">
        <v>38</v>
      </c>
      <c r="O53" t="s">
        <v>48</v>
      </c>
      <c r="P53" t="b">
        <v>0</v>
      </c>
    </row>
    <row r="54" spans="1:16" ht="150">
      <c r="A54" s="1">
        <v>50</v>
      </c>
      <c r="B54" t="s">
        <v>16</v>
      </c>
      <c r="C54" s="2" t="s">
        <v>229</v>
      </c>
      <c r="D54" s="2" t="s">
        <v>224</v>
      </c>
      <c r="E54" t="s">
        <v>230</v>
      </c>
      <c r="F54" t="s">
        <v>231</v>
      </c>
      <c r="G54" t="s">
        <v>232</v>
      </c>
      <c r="H54" s="2" t="s">
        <v>233</v>
      </c>
      <c r="I54" s="3">
        <v>41</v>
      </c>
      <c r="J54" t="b">
        <v>0</v>
      </c>
      <c r="K54" s="3">
        <v>0</v>
      </c>
      <c r="L54">
        <v>0</v>
      </c>
      <c r="M54" s="2" t="s">
        <v>300</v>
      </c>
      <c r="N54" t="s">
        <v>38</v>
      </c>
      <c r="O54" t="s">
        <v>48</v>
      </c>
      <c r="P54" t="b">
        <v>0</v>
      </c>
    </row>
    <row r="55" spans="1:16" ht="330">
      <c r="A55" s="1">
        <v>51</v>
      </c>
      <c r="B55" t="s">
        <v>16</v>
      </c>
      <c r="C55" s="2" t="s">
        <v>234</v>
      </c>
      <c r="D55" s="2" t="s">
        <v>208</v>
      </c>
      <c r="E55" t="s">
        <v>235</v>
      </c>
      <c r="F55" t="s">
        <v>236</v>
      </c>
      <c r="G55" t="s">
        <v>237</v>
      </c>
      <c r="H55" s="2" t="s">
        <v>238</v>
      </c>
      <c r="I55" s="3">
        <v>4194</v>
      </c>
      <c r="J55" t="b">
        <v>0</v>
      </c>
      <c r="K55" s="3">
        <v>3063</v>
      </c>
      <c r="L55">
        <v>0</v>
      </c>
      <c r="M55" s="2" t="s">
        <v>301</v>
      </c>
      <c r="N55" t="s">
        <v>38</v>
      </c>
      <c r="O55" t="s">
        <v>87</v>
      </c>
      <c r="P55" t="b">
        <v>0</v>
      </c>
    </row>
    <row r="56" spans="1:16" ht="120">
      <c r="A56" s="1">
        <v>52</v>
      </c>
      <c r="B56" t="s">
        <v>16</v>
      </c>
      <c r="C56" s="2" t="s">
        <v>239</v>
      </c>
      <c r="D56" s="2" t="s">
        <v>208</v>
      </c>
      <c r="E56" t="s">
        <v>240</v>
      </c>
      <c r="F56" t="s">
        <v>241</v>
      </c>
      <c r="G56" t="s">
        <v>242</v>
      </c>
      <c r="H56" s="2" t="s">
        <v>243</v>
      </c>
      <c r="I56" s="3">
        <v>4194</v>
      </c>
      <c r="J56" t="b">
        <v>0</v>
      </c>
      <c r="K56" s="3">
        <v>0</v>
      </c>
      <c r="L56">
        <v>0</v>
      </c>
      <c r="M56" s="2" t="s">
        <v>302</v>
      </c>
      <c r="N56" t="s">
        <v>38</v>
      </c>
      <c r="O56" t="s">
        <v>48</v>
      </c>
      <c r="P56" t="b">
        <v>0</v>
      </c>
    </row>
    <row r="57" spans="1:16" ht="75">
      <c r="A57" s="1">
        <v>53</v>
      </c>
      <c r="B57" t="s">
        <v>16</v>
      </c>
      <c r="C57" s="2" t="s">
        <v>244</v>
      </c>
      <c r="D57" s="2" t="s">
        <v>245</v>
      </c>
      <c r="E57" t="s">
        <v>246</v>
      </c>
      <c r="F57" t="s">
        <v>247</v>
      </c>
      <c r="G57" t="s">
        <v>248</v>
      </c>
      <c r="H57" s="2" t="s">
        <v>249</v>
      </c>
      <c r="I57" s="3">
        <v>20858</v>
      </c>
      <c r="J57" t="b">
        <v>0</v>
      </c>
      <c r="K57" s="3">
        <v>16686</v>
      </c>
      <c r="L57">
        <v>0</v>
      </c>
      <c r="M57" s="2" t="s">
        <v>303</v>
      </c>
      <c r="N57" t="s">
        <v>31</v>
      </c>
      <c r="O57" t="s">
        <v>250</v>
      </c>
      <c r="P57" t="b">
        <v>0</v>
      </c>
    </row>
    <row r="58" spans="1:13" ht="105">
      <c r="A58" s="1">
        <v>54</v>
      </c>
      <c r="C58" s="2" t="s">
        <v>304</v>
      </c>
      <c r="D58" s="2" t="s">
        <v>305</v>
      </c>
      <c r="H58" s="2" t="s">
        <v>270</v>
      </c>
      <c r="I58" s="3">
        <v>2563</v>
      </c>
      <c r="K58" s="3">
        <v>2563</v>
      </c>
      <c r="M58" s="2" t="s">
        <v>306</v>
      </c>
    </row>
    <row r="59" spans="3:13" ht="15">
      <c r="C59" s="2"/>
      <c r="D59" s="2"/>
      <c r="H59" s="2"/>
      <c r="I59" s="3"/>
      <c r="K59" s="3"/>
      <c r="M59" s="2"/>
    </row>
    <row r="60" spans="1:16" ht="15">
      <c r="A60" s="5"/>
      <c r="B60" s="6"/>
      <c r="C60" s="6"/>
      <c r="D60" s="6"/>
      <c r="E60" s="6"/>
      <c r="F60" s="6"/>
      <c r="G60" s="6"/>
      <c r="H60" s="7" t="s">
        <v>255</v>
      </c>
      <c r="I60" s="8">
        <f>SUBTOTAL(109,I2:I58)</f>
        <v>550809</v>
      </c>
      <c r="J60" s="6"/>
      <c r="K60" s="11"/>
      <c r="L60" s="6"/>
      <c r="M60" s="6"/>
      <c r="N60" s="6"/>
      <c r="O60" s="6"/>
      <c r="P60" s="6"/>
    </row>
    <row r="61" spans="1:16" ht="15">
      <c r="A61" s="5"/>
      <c r="B61" s="6"/>
      <c r="C61" s="6"/>
      <c r="D61" s="6"/>
      <c r="E61" s="6"/>
      <c r="F61" s="6"/>
      <c r="G61" s="6"/>
      <c r="H61" s="7"/>
      <c r="I61" s="8"/>
      <c r="J61" s="6"/>
      <c r="K61" s="11"/>
      <c r="L61" s="6"/>
      <c r="M61" s="6"/>
      <c r="N61" s="6"/>
      <c r="O61" s="6"/>
      <c r="P61" s="6"/>
    </row>
    <row r="62" spans="1:16" ht="15">
      <c r="A62" s="5"/>
      <c r="B62" s="6"/>
      <c r="C62" s="6"/>
      <c r="D62" s="6"/>
      <c r="E62" s="6"/>
      <c r="F62" s="6"/>
      <c r="G62" s="6"/>
      <c r="H62" s="13" t="s">
        <v>256</v>
      </c>
      <c r="I62" s="10">
        <f>SUM(I2:I8)</f>
        <v>12577</v>
      </c>
      <c r="J62" s="6"/>
      <c r="K62" s="6"/>
      <c r="L62" s="6"/>
      <c r="M62" s="6"/>
      <c r="N62" s="6"/>
      <c r="O62" s="6"/>
      <c r="P62" s="6"/>
    </row>
    <row r="63" spans="1:16" ht="15">
      <c r="A63" s="5"/>
      <c r="B63" s="6"/>
      <c r="C63" s="6"/>
      <c r="D63" s="6"/>
      <c r="E63" s="6"/>
      <c r="F63" s="6"/>
      <c r="G63" s="6"/>
      <c r="H63" s="13"/>
      <c r="I63" s="10"/>
      <c r="J63" s="6"/>
      <c r="K63" s="6"/>
      <c r="L63" s="6"/>
      <c r="M63" s="6"/>
      <c r="N63" s="6"/>
      <c r="O63" s="6"/>
      <c r="P63" s="6"/>
    </row>
    <row r="64" spans="8:9" ht="15">
      <c r="H64" s="9" t="s">
        <v>257</v>
      </c>
      <c r="I64" s="12">
        <f>SUM(I12:I58)</f>
        <v>538232</v>
      </c>
    </row>
    <row r="65" spans="8:9" ht="15">
      <c r="H65" s="9"/>
      <c r="I65" s="12"/>
    </row>
    <row r="66" spans="8:9" ht="15">
      <c r="H66" s="15" t="s">
        <v>260</v>
      </c>
      <c r="I66" s="16">
        <v>19491</v>
      </c>
    </row>
    <row r="68" spans="8:9" ht="15">
      <c r="H68" s="17" t="s">
        <v>261</v>
      </c>
      <c r="I68" s="29"/>
    </row>
    <row r="70" spans="9:11" ht="15">
      <c r="I70" s="14" t="s">
        <v>258</v>
      </c>
      <c r="K70" s="3">
        <f>SUM(K2:K8)</f>
        <v>12327</v>
      </c>
    </row>
    <row r="72" spans="9:11" ht="15">
      <c r="I72" s="14" t="s">
        <v>259</v>
      </c>
      <c r="K72" s="12">
        <f>SUM(K12:K58)</f>
        <v>470534</v>
      </c>
    </row>
    <row r="74" spans="8:9" ht="15">
      <c r="H74" s="18" t="s">
        <v>262</v>
      </c>
      <c r="I74" s="19"/>
    </row>
    <row r="76" spans="8:9" ht="15">
      <c r="H76" s="4" t="s">
        <v>263</v>
      </c>
      <c r="I76" s="20">
        <v>5000</v>
      </c>
    </row>
    <row r="77" spans="8:9" ht="15">
      <c r="H77" s="4" t="s">
        <v>264</v>
      </c>
      <c r="I77" s="3">
        <v>20000</v>
      </c>
    </row>
    <row r="78" spans="8:9" ht="15">
      <c r="H78" s="4" t="s">
        <v>265</v>
      </c>
      <c r="I78" s="3">
        <v>20000</v>
      </c>
    </row>
    <row r="79" spans="8:9" ht="15">
      <c r="H79" s="4" t="s">
        <v>266</v>
      </c>
      <c r="I79" s="3">
        <v>20000</v>
      </c>
    </row>
    <row r="80" spans="8:9" ht="15">
      <c r="H80" s="4" t="s">
        <v>267</v>
      </c>
      <c r="I80" s="3">
        <v>20000</v>
      </c>
    </row>
    <row r="81" spans="8:9" ht="15">
      <c r="H81" s="4" t="s">
        <v>268</v>
      </c>
      <c r="I81" s="3">
        <v>20000</v>
      </c>
    </row>
  </sheetData>
  <printOptions/>
  <pageMargins left="0.2" right="0.2" top="0.5" bottom="0.5" header="0.3" footer="0.3"/>
  <pageSetup horizontalDpi="1200" verticalDpi="1200" orientation="landscape" paperSize="5" r:id="rId3"/>
  <legacyDrawing r:id="rId2"/>
</worksheet>
</file>

<file path=xl/worksheets/sheet2.xml><?xml version="1.0" encoding="utf-8"?>
<worksheet xmlns="http://schemas.openxmlformats.org/spreadsheetml/2006/main" xmlns:r="http://schemas.openxmlformats.org/officeDocument/2006/relationships">
  <dimension ref="A1:K57"/>
  <sheetViews>
    <sheetView zoomScale="75" zoomScaleNormal="75" zoomScalePageLayoutView="0" workbookViewId="0" topLeftCell="D37">
      <selection activeCell="E49" sqref="E49"/>
    </sheetView>
  </sheetViews>
  <sheetFormatPr defaultColWidth="9.140625" defaultRowHeight="15"/>
  <cols>
    <col min="1" max="1" width="4.00390625" style="0" customWidth="1"/>
    <col min="2" max="2" width="28.8515625" style="0" bestFit="1" customWidth="1"/>
    <col min="3" max="3" width="43.140625" style="0" bestFit="1" customWidth="1"/>
    <col min="4" max="4" width="39.8515625" style="0" customWidth="1"/>
    <col min="5" max="5" width="14.140625" style="0" customWidth="1"/>
    <col min="6" max="6" width="12.28125" style="0" customWidth="1"/>
    <col min="7" max="7" width="65.7109375" style="2" customWidth="1"/>
    <col min="8" max="8" width="11.140625" style="0" bestFit="1" customWidth="1"/>
    <col min="9" max="9" width="19.28125" style="0" bestFit="1" customWidth="1"/>
  </cols>
  <sheetData>
    <row r="1" spans="1:9" ht="35.25" customHeight="1">
      <c r="A1" t="s">
        <v>0</v>
      </c>
      <c r="B1" t="s">
        <v>2</v>
      </c>
      <c r="C1" s="2" t="s">
        <v>3</v>
      </c>
      <c r="D1" t="s">
        <v>7</v>
      </c>
      <c r="E1" s="2" t="s">
        <v>8</v>
      </c>
      <c r="F1" s="2" t="s">
        <v>10</v>
      </c>
      <c r="G1" s="2" t="s">
        <v>12</v>
      </c>
      <c r="H1" t="s">
        <v>13</v>
      </c>
      <c r="I1" t="s">
        <v>14</v>
      </c>
    </row>
    <row r="2" spans="1:9" ht="15">
      <c r="A2">
        <v>55</v>
      </c>
      <c r="B2" t="s">
        <v>309</v>
      </c>
      <c r="C2" t="s">
        <v>310</v>
      </c>
      <c r="D2" t="s">
        <v>311</v>
      </c>
      <c r="E2" s="32">
        <v>2620</v>
      </c>
      <c r="F2">
        <v>0</v>
      </c>
      <c r="G2" s="2" t="s">
        <v>401</v>
      </c>
      <c r="H2" t="s">
        <v>150</v>
      </c>
      <c r="I2" t="s">
        <v>87</v>
      </c>
    </row>
    <row r="3" spans="1:9" ht="30">
      <c r="A3">
        <v>56</v>
      </c>
      <c r="B3" t="s">
        <v>312</v>
      </c>
      <c r="C3" t="s">
        <v>313</v>
      </c>
      <c r="D3" t="s">
        <v>314</v>
      </c>
      <c r="E3" s="32">
        <v>545</v>
      </c>
      <c r="F3">
        <v>285</v>
      </c>
      <c r="G3" s="2" t="s">
        <v>402</v>
      </c>
      <c r="H3" t="s">
        <v>38</v>
      </c>
      <c r="I3" t="s">
        <v>57</v>
      </c>
    </row>
    <row r="4" spans="1:9" ht="15">
      <c r="A4">
        <v>57</v>
      </c>
      <c r="B4" t="s">
        <v>315</v>
      </c>
      <c r="C4" t="s">
        <v>316</v>
      </c>
      <c r="D4" t="s">
        <v>317</v>
      </c>
      <c r="E4" s="32">
        <v>546</v>
      </c>
      <c r="F4">
        <v>75</v>
      </c>
      <c r="G4" s="2" t="s">
        <v>403</v>
      </c>
      <c r="H4" t="s">
        <v>23</v>
      </c>
      <c r="I4" t="s">
        <v>87</v>
      </c>
    </row>
    <row r="5" spans="1:9" ht="45">
      <c r="A5">
        <v>58</v>
      </c>
      <c r="B5" t="s">
        <v>318</v>
      </c>
      <c r="C5" t="s">
        <v>319</v>
      </c>
      <c r="D5" t="s">
        <v>320</v>
      </c>
      <c r="E5" s="32">
        <v>551</v>
      </c>
      <c r="F5">
        <v>346</v>
      </c>
      <c r="G5" s="2" t="s">
        <v>404</v>
      </c>
      <c r="H5" t="s">
        <v>38</v>
      </c>
      <c r="I5" t="s">
        <v>321</v>
      </c>
    </row>
    <row r="6" spans="1:9" ht="45">
      <c r="A6">
        <v>59</v>
      </c>
      <c r="B6" t="s">
        <v>322</v>
      </c>
      <c r="C6" t="s">
        <v>323</v>
      </c>
      <c r="D6" t="s">
        <v>324</v>
      </c>
      <c r="E6" s="32">
        <v>4370</v>
      </c>
      <c r="F6">
        <v>2880</v>
      </c>
      <c r="G6" s="2" t="s">
        <v>405</v>
      </c>
      <c r="H6" t="s">
        <v>424</v>
      </c>
      <c r="I6" t="s">
        <v>57</v>
      </c>
    </row>
    <row r="7" spans="1:9" ht="60">
      <c r="A7">
        <v>60</v>
      </c>
      <c r="B7" t="s">
        <v>325</v>
      </c>
      <c r="C7" t="s">
        <v>326</v>
      </c>
      <c r="D7" t="s">
        <v>327</v>
      </c>
      <c r="E7" s="32">
        <v>919</v>
      </c>
      <c r="F7">
        <v>541</v>
      </c>
      <c r="G7" s="2" t="s">
        <v>406</v>
      </c>
      <c r="H7" t="s">
        <v>31</v>
      </c>
      <c r="I7" t="s">
        <v>87</v>
      </c>
    </row>
    <row r="8" spans="1:9" ht="30">
      <c r="A8">
        <v>61</v>
      </c>
      <c r="B8" t="s">
        <v>328</v>
      </c>
      <c r="C8" t="s">
        <v>329</v>
      </c>
      <c r="D8" t="s">
        <v>330</v>
      </c>
      <c r="E8" s="32">
        <v>480</v>
      </c>
      <c r="F8">
        <v>360</v>
      </c>
      <c r="G8" s="2" t="s">
        <v>407</v>
      </c>
      <c r="H8" t="s">
        <v>31</v>
      </c>
      <c r="I8" t="s">
        <v>57</v>
      </c>
    </row>
    <row r="9" spans="1:9" ht="45">
      <c r="A9">
        <v>62</v>
      </c>
      <c r="B9" t="s">
        <v>331</v>
      </c>
      <c r="C9" t="s">
        <v>332</v>
      </c>
      <c r="D9" t="s">
        <v>333</v>
      </c>
      <c r="E9" s="32">
        <v>2120</v>
      </c>
      <c r="F9">
        <v>0</v>
      </c>
      <c r="G9" s="2" t="s">
        <v>408</v>
      </c>
      <c r="H9" t="s">
        <v>38</v>
      </c>
      <c r="I9" t="s">
        <v>57</v>
      </c>
    </row>
    <row r="10" spans="1:9" ht="30">
      <c r="A10">
        <v>63</v>
      </c>
      <c r="B10" t="s">
        <v>193</v>
      </c>
      <c r="C10" t="s">
        <v>334</v>
      </c>
      <c r="D10" t="s">
        <v>335</v>
      </c>
      <c r="E10" s="32">
        <v>283</v>
      </c>
      <c r="F10">
        <v>184</v>
      </c>
      <c r="G10" s="2" t="s">
        <v>409</v>
      </c>
      <c r="H10" t="s">
        <v>31</v>
      </c>
      <c r="I10" t="s">
        <v>87</v>
      </c>
    </row>
    <row r="11" spans="1:9" ht="15">
      <c r="A11">
        <v>64</v>
      </c>
      <c r="B11" t="s">
        <v>33</v>
      </c>
      <c r="C11" t="s">
        <v>336</v>
      </c>
      <c r="D11" t="s">
        <v>337</v>
      </c>
      <c r="E11" s="32">
        <v>1685</v>
      </c>
      <c r="F11">
        <v>0</v>
      </c>
      <c r="G11" s="2" t="s">
        <v>410</v>
      </c>
      <c r="H11" t="s">
        <v>93</v>
      </c>
      <c r="I11" t="s">
        <v>338</v>
      </c>
    </row>
    <row r="12" spans="1:9" ht="15">
      <c r="A12">
        <v>65</v>
      </c>
      <c r="B12" t="s">
        <v>181</v>
      </c>
      <c r="C12" t="s">
        <v>339</v>
      </c>
      <c r="D12" t="s">
        <v>340</v>
      </c>
      <c r="E12" s="32">
        <v>295</v>
      </c>
      <c r="F12">
        <v>296</v>
      </c>
      <c r="H12" t="s">
        <v>31</v>
      </c>
      <c r="I12" t="s">
        <v>87</v>
      </c>
    </row>
    <row r="13" spans="1:9" ht="30">
      <c r="A13">
        <v>66</v>
      </c>
      <c r="B13" t="s">
        <v>341</v>
      </c>
      <c r="C13" t="s">
        <v>34</v>
      </c>
      <c r="D13" t="s">
        <v>342</v>
      </c>
      <c r="E13" s="32">
        <v>1751</v>
      </c>
      <c r="F13">
        <v>0</v>
      </c>
      <c r="G13" s="2" t="s">
        <v>411</v>
      </c>
      <c r="H13" t="s">
        <v>38</v>
      </c>
      <c r="I13" t="s">
        <v>343</v>
      </c>
    </row>
    <row r="14" spans="1:9" ht="15">
      <c r="A14">
        <v>67</v>
      </c>
      <c r="B14" t="s">
        <v>341</v>
      </c>
      <c r="C14" t="s">
        <v>34</v>
      </c>
      <c r="D14" t="s">
        <v>344</v>
      </c>
      <c r="E14" s="32">
        <v>226</v>
      </c>
      <c r="F14">
        <v>228</v>
      </c>
      <c r="H14" t="s">
        <v>38</v>
      </c>
      <c r="I14" t="s">
        <v>343</v>
      </c>
    </row>
    <row r="15" spans="1:9" ht="45">
      <c r="A15">
        <v>68</v>
      </c>
      <c r="B15" t="s">
        <v>345</v>
      </c>
      <c r="C15" t="s">
        <v>346</v>
      </c>
      <c r="D15" t="s">
        <v>347</v>
      </c>
      <c r="E15" s="32">
        <v>11783</v>
      </c>
      <c r="F15">
        <v>9054</v>
      </c>
      <c r="G15" s="2" t="s">
        <v>412</v>
      </c>
      <c r="H15" t="s">
        <v>38</v>
      </c>
      <c r="I15" t="s">
        <v>348</v>
      </c>
    </row>
    <row r="16" spans="1:9" ht="15">
      <c r="A16">
        <v>69</v>
      </c>
      <c r="B16" t="s">
        <v>349</v>
      </c>
      <c r="C16" t="s">
        <v>350</v>
      </c>
      <c r="D16" t="s">
        <v>351</v>
      </c>
      <c r="E16" s="32">
        <v>400</v>
      </c>
      <c r="F16">
        <v>400</v>
      </c>
      <c r="H16" t="s">
        <v>86</v>
      </c>
      <c r="I16" t="s">
        <v>151</v>
      </c>
    </row>
    <row r="17" spans="1:9" ht="30">
      <c r="A17">
        <v>70</v>
      </c>
      <c r="B17" t="s">
        <v>352</v>
      </c>
      <c r="C17" t="s">
        <v>353</v>
      </c>
      <c r="D17" t="s">
        <v>354</v>
      </c>
      <c r="E17" s="32">
        <v>759</v>
      </c>
      <c r="F17">
        <v>0</v>
      </c>
      <c r="G17" s="2" t="s">
        <v>413</v>
      </c>
      <c r="H17" t="s">
        <v>93</v>
      </c>
      <c r="I17" t="s">
        <v>355</v>
      </c>
    </row>
    <row r="18" spans="1:9" ht="30">
      <c r="A18">
        <v>71</v>
      </c>
      <c r="B18" t="s">
        <v>356</v>
      </c>
      <c r="C18" t="s">
        <v>357</v>
      </c>
      <c r="D18" t="s">
        <v>358</v>
      </c>
      <c r="E18" s="32">
        <v>2600</v>
      </c>
      <c r="F18">
        <v>2400</v>
      </c>
      <c r="G18" s="2" t="s">
        <v>414</v>
      </c>
      <c r="H18" t="s">
        <v>86</v>
      </c>
      <c r="I18" t="s">
        <v>87</v>
      </c>
    </row>
    <row r="19" spans="1:9" ht="15">
      <c r="A19">
        <v>72</v>
      </c>
      <c r="B19" t="s">
        <v>359</v>
      </c>
      <c r="C19" t="s">
        <v>360</v>
      </c>
      <c r="D19" t="s">
        <v>361</v>
      </c>
      <c r="E19" s="32">
        <v>818</v>
      </c>
      <c r="F19">
        <v>808</v>
      </c>
      <c r="G19" s="2" t="s">
        <v>415</v>
      </c>
      <c r="H19" t="s">
        <v>424</v>
      </c>
      <c r="I19" t="s">
        <v>48</v>
      </c>
    </row>
    <row r="20" spans="1:9" ht="15">
      <c r="A20">
        <v>73</v>
      </c>
      <c r="B20" t="s">
        <v>362</v>
      </c>
      <c r="C20" t="s">
        <v>363</v>
      </c>
      <c r="D20" t="s">
        <v>364</v>
      </c>
      <c r="E20" s="32">
        <v>7500</v>
      </c>
      <c r="F20">
        <v>7500</v>
      </c>
      <c r="H20" t="s">
        <v>150</v>
      </c>
      <c r="I20" t="s">
        <v>365</v>
      </c>
    </row>
    <row r="21" spans="1:9" ht="15">
      <c r="A21">
        <v>74</v>
      </c>
      <c r="B21" t="s">
        <v>33</v>
      </c>
      <c r="C21" t="s">
        <v>34</v>
      </c>
      <c r="D21" t="s">
        <v>366</v>
      </c>
      <c r="E21" s="32">
        <v>508</v>
      </c>
      <c r="F21">
        <v>508</v>
      </c>
      <c r="H21" t="s">
        <v>38</v>
      </c>
      <c r="I21" t="s">
        <v>367</v>
      </c>
    </row>
    <row r="22" spans="1:9" ht="15">
      <c r="A22">
        <v>75</v>
      </c>
      <c r="B22" t="s">
        <v>368</v>
      </c>
      <c r="C22" t="s">
        <v>369</v>
      </c>
      <c r="D22" t="s">
        <v>370</v>
      </c>
      <c r="E22" s="32">
        <v>3000</v>
      </c>
      <c r="F22">
        <v>3000</v>
      </c>
      <c r="H22" t="s">
        <v>31</v>
      </c>
      <c r="I22" t="s">
        <v>87</v>
      </c>
    </row>
    <row r="23" spans="1:9" ht="15">
      <c r="A23">
        <v>76</v>
      </c>
      <c r="B23" t="s">
        <v>371</v>
      </c>
      <c r="C23" t="s">
        <v>372</v>
      </c>
      <c r="D23" t="s">
        <v>373</v>
      </c>
      <c r="E23" s="32">
        <v>3000</v>
      </c>
      <c r="F23">
        <v>0</v>
      </c>
      <c r="G23" s="2" t="s">
        <v>416</v>
      </c>
      <c r="H23" t="s">
        <v>38</v>
      </c>
      <c r="I23" t="s">
        <v>46</v>
      </c>
    </row>
    <row r="24" spans="1:9" ht="15">
      <c r="A24">
        <v>77</v>
      </c>
      <c r="B24" t="s">
        <v>352</v>
      </c>
      <c r="C24" t="s">
        <v>353</v>
      </c>
      <c r="D24" t="s">
        <v>374</v>
      </c>
      <c r="E24" s="32">
        <v>438</v>
      </c>
      <c r="F24">
        <v>0</v>
      </c>
      <c r="G24" s="2" t="s">
        <v>417</v>
      </c>
      <c r="H24" t="s">
        <v>38</v>
      </c>
      <c r="I24" t="s">
        <v>87</v>
      </c>
    </row>
    <row r="25" spans="1:9" ht="30">
      <c r="A25">
        <v>78</v>
      </c>
      <c r="B25" t="s">
        <v>352</v>
      </c>
      <c r="C25" t="s">
        <v>353</v>
      </c>
      <c r="D25" t="s">
        <v>375</v>
      </c>
      <c r="E25" s="32">
        <v>229</v>
      </c>
      <c r="F25">
        <v>0</v>
      </c>
      <c r="G25" s="2" t="s">
        <v>418</v>
      </c>
      <c r="H25" t="s">
        <v>38</v>
      </c>
      <c r="I25" t="s">
        <v>367</v>
      </c>
    </row>
    <row r="26" spans="1:9" ht="30">
      <c r="A26">
        <v>79</v>
      </c>
      <c r="B26" t="s">
        <v>352</v>
      </c>
      <c r="C26" t="s">
        <v>353</v>
      </c>
      <c r="D26" t="s">
        <v>376</v>
      </c>
      <c r="E26" s="32">
        <v>121</v>
      </c>
      <c r="F26">
        <v>121</v>
      </c>
      <c r="G26" s="2" t="s">
        <v>419</v>
      </c>
      <c r="H26" t="s">
        <v>38</v>
      </c>
      <c r="I26" t="s">
        <v>57</v>
      </c>
    </row>
    <row r="27" spans="1:9" ht="15">
      <c r="A27">
        <v>80</v>
      </c>
      <c r="B27" t="s">
        <v>116</v>
      </c>
      <c r="C27" t="s">
        <v>117</v>
      </c>
      <c r="D27" t="s">
        <v>377</v>
      </c>
      <c r="E27" s="32">
        <v>1819</v>
      </c>
      <c r="F27">
        <v>1819</v>
      </c>
      <c r="H27" t="s">
        <v>31</v>
      </c>
      <c r="I27" t="s">
        <v>57</v>
      </c>
    </row>
    <row r="28" spans="1:9" ht="15">
      <c r="A28">
        <v>81</v>
      </c>
      <c r="B28" t="s">
        <v>378</v>
      </c>
      <c r="C28" t="s">
        <v>379</v>
      </c>
      <c r="D28" t="s">
        <v>380</v>
      </c>
      <c r="E28" s="32">
        <v>27</v>
      </c>
      <c r="F28">
        <v>27</v>
      </c>
      <c r="H28" t="s">
        <v>150</v>
      </c>
      <c r="I28" t="s">
        <v>57</v>
      </c>
    </row>
    <row r="29" spans="1:9" ht="15">
      <c r="A29">
        <v>82</v>
      </c>
      <c r="B29" t="s">
        <v>80</v>
      </c>
      <c r="C29" t="s">
        <v>81</v>
      </c>
      <c r="D29" t="s">
        <v>381</v>
      </c>
      <c r="E29" s="32">
        <v>4080</v>
      </c>
      <c r="F29">
        <v>4080</v>
      </c>
      <c r="H29" t="s">
        <v>86</v>
      </c>
      <c r="I29" t="s">
        <v>343</v>
      </c>
    </row>
    <row r="30" spans="1:9" ht="15">
      <c r="A30">
        <v>83</v>
      </c>
      <c r="B30" t="s">
        <v>80</v>
      </c>
      <c r="C30" t="s">
        <v>81</v>
      </c>
      <c r="D30" t="s">
        <v>382</v>
      </c>
      <c r="E30" s="32">
        <v>3925</v>
      </c>
      <c r="F30">
        <v>0</v>
      </c>
      <c r="G30" s="2" t="s">
        <v>420</v>
      </c>
      <c r="H30" t="s">
        <v>86</v>
      </c>
      <c r="I30" t="s">
        <v>87</v>
      </c>
    </row>
    <row r="31" spans="1:9" ht="15">
      <c r="A31">
        <v>84</v>
      </c>
      <c r="B31" t="s">
        <v>80</v>
      </c>
      <c r="C31" t="s">
        <v>81</v>
      </c>
      <c r="D31" t="s">
        <v>383</v>
      </c>
      <c r="E31" s="32">
        <v>3630</v>
      </c>
      <c r="F31">
        <v>0</v>
      </c>
      <c r="G31" s="2" t="s">
        <v>423</v>
      </c>
      <c r="H31" t="s">
        <v>86</v>
      </c>
      <c r="I31" t="s">
        <v>87</v>
      </c>
    </row>
    <row r="32" spans="1:9" ht="15">
      <c r="A32">
        <v>85</v>
      </c>
      <c r="B32" t="s">
        <v>80</v>
      </c>
      <c r="C32" t="s">
        <v>81</v>
      </c>
      <c r="D32" t="s">
        <v>384</v>
      </c>
      <c r="E32" s="32">
        <v>3130</v>
      </c>
      <c r="F32">
        <v>0</v>
      </c>
      <c r="G32" s="2" t="s">
        <v>423</v>
      </c>
      <c r="H32" t="s">
        <v>86</v>
      </c>
      <c r="I32" t="s">
        <v>87</v>
      </c>
    </row>
    <row r="33" spans="1:9" ht="15">
      <c r="A33">
        <v>86</v>
      </c>
      <c r="B33" t="s">
        <v>80</v>
      </c>
      <c r="C33" t="s">
        <v>81</v>
      </c>
      <c r="D33" t="s">
        <v>385</v>
      </c>
      <c r="E33" s="32">
        <v>2280</v>
      </c>
      <c r="F33">
        <v>2280</v>
      </c>
      <c r="H33" t="s">
        <v>86</v>
      </c>
      <c r="I33" t="s">
        <v>386</v>
      </c>
    </row>
    <row r="34" spans="1:9" ht="15">
      <c r="A34">
        <v>87</v>
      </c>
      <c r="B34" t="s">
        <v>80</v>
      </c>
      <c r="C34" t="s">
        <v>81</v>
      </c>
      <c r="D34" t="s">
        <v>387</v>
      </c>
      <c r="E34" s="32">
        <v>1520</v>
      </c>
      <c r="F34">
        <v>0</v>
      </c>
      <c r="G34" s="2" t="s">
        <v>423</v>
      </c>
      <c r="H34" t="s">
        <v>86</v>
      </c>
      <c r="I34" t="s">
        <v>343</v>
      </c>
    </row>
    <row r="35" spans="1:9" ht="15">
      <c r="A35">
        <v>88</v>
      </c>
      <c r="B35" t="s">
        <v>80</v>
      </c>
      <c r="C35" t="s">
        <v>81</v>
      </c>
      <c r="D35" t="s">
        <v>388</v>
      </c>
      <c r="E35" s="32">
        <v>1200</v>
      </c>
      <c r="F35">
        <v>1200</v>
      </c>
      <c r="H35" t="s">
        <v>86</v>
      </c>
      <c r="I35" t="s">
        <v>386</v>
      </c>
    </row>
    <row r="36" spans="1:9" ht="15">
      <c r="A36">
        <v>89</v>
      </c>
      <c r="B36" t="s">
        <v>80</v>
      </c>
      <c r="C36" t="s">
        <v>81</v>
      </c>
      <c r="D36" t="s">
        <v>389</v>
      </c>
      <c r="E36" s="32">
        <v>1075</v>
      </c>
      <c r="F36">
        <v>0</v>
      </c>
      <c r="G36" s="2" t="s">
        <v>423</v>
      </c>
      <c r="H36" t="s">
        <v>86</v>
      </c>
      <c r="I36" t="s">
        <v>343</v>
      </c>
    </row>
    <row r="37" spans="1:9" ht="15">
      <c r="A37">
        <v>90</v>
      </c>
      <c r="B37" t="s">
        <v>80</v>
      </c>
      <c r="C37" t="s">
        <v>81</v>
      </c>
      <c r="D37" t="s">
        <v>390</v>
      </c>
      <c r="E37" s="32">
        <v>1005</v>
      </c>
      <c r="F37">
        <v>0</v>
      </c>
      <c r="G37" s="2" t="s">
        <v>423</v>
      </c>
      <c r="H37" t="s">
        <v>86</v>
      </c>
      <c r="I37" t="s">
        <v>87</v>
      </c>
    </row>
    <row r="38" spans="1:9" ht="15">
      <c r="A38">
        <v>91</v>
      </c>
      <c r="B38" t="s">
        <v>80</v>
      </c>
      <c r="C38" t="s">
        <v>81</v>
      </c>
      <c r="D38" t="s">
        <v>391</v>
      </c>
      <c r="E38" s="32">
        <v>1005</v>
      </c>
      <c r="F38">
        <v>0</v>
      </c>
      <c r="G38" s="2" t="s">
        <v>423</v>
      </c>
      <c r="H38" t="s">
        <v>86</v>
      </c>
      <c r="I38" t="s">
        <v>343</v>
      </c>
    </row>
    <row r="39" spans="1:9" ht="30">
      <c r="A39">
        <v>92</v>
      </c>
      <c r="B39" t="s">
        <v>80</v>
      </c>
      <c r="C39" t="s">
        <v>81</v>
      </c>
      <c r="D39" t="s">
        <v>392</v>
      </c>
      <c r="E39" s="32">
        <v>840</v>
      </c>
      <c r="F39">
        <v>0</v>
      </c>
      <c r="G39" s="2" t="s">
        <v>422</v>
      </c>
      <c r="H39" t="s">
        <v>86</v>
      </c>
      <c r="I39" t="s">
        <v>87</v>
      </c>
    </row>
    <row r="40" spans="1:9" ht="30">
      <c r="A40">
        <v>93</v>
      </c>
      <c r="B40" t="s">
        <v>80</v>
      </c>
      <c r="C40" t="s">
        <v>81</v>
      </c>
      <c r="D40" t="s">
        <v>393</v>
      </c>
      <c r="E40" s="32">
        <v>300</v>
      </c>
      <c r="F40">
        <v>0</v>
      </c>
      <c r="G40" s="2" t="s">
        <v>422</v>
      </c>
      <c r="H40" t="s">
        <v>86</v>
      </c>
      <c r="I40" t="s">
        <v>87</v>
      </c>
    </row>
    <row r="41" spans="1:9" ht="15">
      <c r="A41">
        <v>94</v>
      </c>
      <c r="B41" t="s">
        <v>80</v>
      </c>
      <c r="C41" t="s">
        <v>81</v>
      </c>
      <c r="D41" t="s">
        <v>394</v>
      </c>
      <c r="E41" s="32">
        <v>5400</v>
      </c>
      <c r="F41">
        <v>0</v>
      </c>
      <c r="H41" t="s">
        <v>86</v>
      </c>
      <c r="I41" t="s">
        <v>343</v>
      </c>
    </row>
    <row r="42" spans="1:11" ht="30">
      <c r="A42">
        <v>95</v>
      </c>
      <c r="B42" t="s">
        <v>80</v>
      </c>
      <c r="C42" t="s">
        <v>81</v>
      </c>
      <c r="D42" t="s">
        <v>395</v>
      </c>
      <c r="E42" s="32">
        <v>4050</v>
      </c>
      <c r="F42">
        <v>4050</v>
      </c>
      <c r="G42" s="2" t="s">
        <v>421</v>
      </c>
      <c r="H42" t="s">
        <v>86</v>
      </c>
      <c r="I42" t="s">
        <v>87</v>
      </c>
      <c r="K42" t="s">
        <v>400</v>
      </c>
    </row>
    <row r="43" spans="1:9" ht="15">
      <c r="A43" s="6"/>
      <c r="B43" s="6"/>
      <c r="C43" s="6"/>
      <c r="D43" s="6" t="s">
        <v>396</v>
      </c>
      <c r="E43" s="35">
        <f>SUBTOTAL(109,E2:E42)</f>
        <v>82833</v>
      </c>
      <c r="F43" s="6"/>
      <c r="G43" s="36"/>
      <c r="H43" s="6"/>
      <c r="I43" s="6"/>
    </row>
    <row r="45" spans="4:5" ht="15">
      <c r="D45" t="s">
        <v>397</v>
      </c>
      <c r="E45" s="33">
        <v>40000</v>
      </c>
    </row>
    <row r="46" spans="1:9" ht="15">
      <c r="A46" s="1"/>
      <c r="H46" s="9"/>
      <c r="I46" s="12"/>
    </row>
    <row r="47" spans="1:11" ht="15">
      <c r="A47" s="1"/>
      <c r="D47" t="s">
        <v>398</v>
      </c>
      <c r="F47" s="34">
        <f>SUM(F2:F42)</f>
        <v>42442</v>
      </c>
      <c r="I47" s="14"/>
      <c r="K47" s="12"/>
    </row>
    <row r="48" spans="1:5" ht="15">
      <c r="A48" s="1"/>
      <c r="E48" s="12"/>
    </row>
    <row r="49" spans="1:9" ht="15">
      <c r="A49" s="1"/>
      <c r="D49" t="s">
        <v>399</v>
      </c>
      <c r="E49" s="34">
        <f>SUM(E45-F47)</f>
        <v>-2442</v>
      </c>
      <c r="H49" s="18"/>
      <c r="I49" s="19"/>
    </row>
    <row r="50" ht="15">
      <c r="A50" s="1"/>
    </row>
    <row r="51" spans="1:9" ht="15">
      <c r="A51" s="1"/>
      <c r="H51" s="4" t="s">
        <v>263</v>
      </c>
      <c r="I51" s="20">
        <v>5000</v>
      </c>
    </row>
    <row r="52" spans="1:9" ht="15">
      <c r="A52" s="1"/>
      <c r="H52" s="4" t="s">
        <v>264</v>
      </c>
      <c r="I52" s="32">
        <v>42463.08</v>
      </c>
    </row>
    <row r="53" spans="1:9" ht="15">
      <c r="A53" s="1"/>
      <c r="H53" s="4" t="s">
        <v>265</v>
      </c>
      <c r="I53" s="32">
        <v>40000</v>
      </c>
    </row>
    <row r="54" spans="1:9" ht="15">
      <c r="A54" s="1"/>
      <c r="H54" s="4" t="s">
        <v>266</v>
      </c>
      <c r="I54" s="32">
        <v>40000</v>
      </c>
    </row>
    <row r="55" spans="1:9" ht="15">
      <c r="A55" s="1"/>
      <c r="H55" s="4" t="s">
        <v>267</v>
      </c>
      <c r="I55" s="32">
        <v>40000</v>
      </c>
    </row>
    <row r="56" spans="1:9" ht="15">
      <c r="A56" s="1"/>
      <c r="H56" s="4" t="s">
        <v>268</v>
      </c>
      <c r="I56" s="32">
        <v>40000</v>
      </c>
    </row>
    <row r="57" ht="15">
      <c r="I57" s="20">
        <f>SUM(I51:I56)</f>
        <v>207463.08000000002</v>
      </c>
    </row>
  </sheetData>
  <printOptions/>
  <pageMargins left="0.7" right="0.7" top="0.75" bottom="0.75" header="0.3" footer="0.3"/>
  <pageSetup horizontalDpi="600" verticalDpi="600" orientation="landscape" r:id="rId1"/>
</worksheet>
</file>

<file path=xl/worksheets/sheet3.xml><?xml version="1.0" encoding="utf-8"?>
<worksheet xmlns="http://schemas.openxmlformats.org/spreadsheetml/2006/main" xmlns:r="http://schemas.openxmlformats.org/officeDocument/2006/relationships">
  <dimension ref="A1:K40"/>
  <sheetViews>
    <sheetView zoomScalePageLayoutView="0" workbookViewId="0" topLeftCell="D1">
      <selection activeCell="D26" sqref="D26:D32"/>
    </sheetView>
  </sheetViews>
  <sheetFormatPr defaultColWidth="9.140625" defaultRowHeight="13.5" customHeight="1"/>
  <cols>
    <col min="1" max="1" width="10.140625" style="0" bestFit="1" customWidth="1"/>
    <col min="2" max="2" width="20.7109375" style="0" customWidth="1"/>
    <col min="3" max="3" width="28.7109375" style="0" customWidth="1"/>
    <col min="4" max="4" width="35.421875" style="0" customWidth="1"/>
    <col min="5" max="5" width="18.421875" style="0" bestFit="1" customWidth="1"/>
    <col min="6" max="6" width="15.421875" style="0" bestFit="1" customWidth="1"/>
    <col min="7" max="7" width="26.28125" style="0" customWidth="1"/>
    <col min="8" max="8" width="12.57421875" style="0" customWidth="1"/>
    <col min="9" max="9" width="14.57421875" style="0" customWidth="1"/>
  </cols>
  <sheetData>
    <row r="1" spans="1:9" ht="13.5" customHeight="1">
      <c r="A1" s="37" t="s">
        <v>0</v>
      </c>
      <c r="B1" s="37" t="s">
        <v>2</v>
      </c>
      <c r="C1" s="37" t="s">
        <v>3</v>
      </c>
      <c r="D1" s="37" t="s">
        <v>7</v>
      </c>
      <c r="E1" s="37" t="s">
        <v>8</v>
      </c>
      <c r="F1" s="37" t="s">
        <v>10</v>
      </c>
      <c r="G1" s="37" t="s">
        <v>12</v>
      </c>
      <c r="H1" s="37" t="s">
        <v>13</v>
      </c>
      <c r="I1" s="37" t="s">
        <v>14</v>
      </c>
    </row>
    <row r="2" spans="1:9" ht="13.5" customHeight="1">
      <c r="A2" s="40">
        <v>96</v>
      </c>
      <c r="B2" s="40" t="s">
        <v>482</v>
      </c>
      <c r="C2" s="40" t="s">
        <v>483</v>
      </c>
      <c r="D2" s="40" t="s">
        <v>484</v>
      </c>
      <c r="E2" s="40">
        <v>3535</v>
      </c>
      <c r="F2" s="40">
        <v>3535</v>
      </c>
      <c r="G2" s="40" t="s">
        <v>497</v>
      </c>
      <c r="H2" s="40" t="s">
        <v>38</v>
      </c>
      <c r="I2" s="40" t="s">
        <v>438</v>
      </c>
    </row>
    <row r="3" spans="1:9" ht="13.5" customHeight="1">
      <c r="A3" s="40">
        <v>97</v>
      </c>
      <c r="B3" s="40" t="s">
        <v>378</v>
      </c>
      <c r="C3" s="40" t="s">
        <v>485</v>
      </c>
      <c r="D3" s="40" t="s">
        <v>486</v>
      </c>
      <c r="E3" s="40">
        <v>79</v>
      </c>
      <c r="F3" s="40">
        <v>79</v>
      </c>
      <c r="G3" s="40" t="s">
        <v>498</v>
      </c>
      <c r="H3" s="40" t="s">
        <v>38</v>
      </c>
      <c r="I3" s="40" t="s">
        <v>487</v>
      </c>
    </row>
    <row r="4" spans="1:9" ht="13.5" customHeight="1">
      <c r="A4" s="40">
        <v>98</v>
      </c>
      <c r="B4" s="40" t="s">
        <v>378</v>
      </c>
      <c r="C4" s="40" t="s">
        <v>379</v>
      </c>
      <c r="D4" s="40" t="s">
        <v>488</v>
      </c>
      <c r="E4" s="40">
        <v>245</v>
      </c>
      <c r="F4" s="40">
        <v>170</v>
      </c>
      <c r="G4" s="40" t="s">
        <v>499</v>
      </c>
      <c r="H4" s="40" t="s">
        <v>38</v>
      </c>
      <c r="I4" s="40" t="s">
        <v>489</v>
      </c>
    </row>
    <row r="5" spans="1:9" ht="13.5" customHeight="1">
      <c r="A5" s="40">
        <v>99</v>
      </c>
      <c r="B5" s="40" t="s">
        <v>312</v>
      </c>
      <c r="C5" s="40" t="s">
        <v>313</v>
      </c>
      <c r="D5" s="40" t="s">
        <v>490</v>
      </c>
      <c r="E5" s="40">
        <v>337</v>
      </c>
      <c r="F5" s="40">
        <v>337</v>
      </c>
      <c r="G5" s="40" t="s">
        <v>500</v>
      </c>
      <c r="H5" s="40" t="s">
        <v>38</v>
      </c>
      <c r="I5" s="40" t="s">
        <v>491</v>
      </c>
    </row>
    <row r="6" spans="1:9" ht="13.5" customHeight="1">
      <c r="A6" s="40">
        <v>100</v>
      </c>
      <c r="B6" s="40" t="s">
        <v>425</v>
      </c>
      <c r="C6" s="40" t="s">
        <v>426</v>
      </c>
      <c r="D6" s="40" t="s">
        <v>427</v>
      </c>
      <c r="E6" s="40">
        <v>120</v>
      </c>
      <c r="F6" s="40">
        <v>120</v>
      </c>
      <c r="G6" s="40"/>
      <c r="H6" s="40" t="s">
        <v>86</v>
      </c>
      <c r="I6" s="40" t="s">
        <v>428</v>
      </c>
    </row>
    <row r="7" spans="1:9" ht="13.5" customHeight="1">
      <c r="A7" s="40">
        <v>101</v>
      </c>
      <c r="B7" s="40" t="s">
        <v>425</v>
      </c>
      <c r="C7" s="40" t="s">
        <v>426</v>
      </c>
      <c r="D7" s="40" t="s">
        <v>429</v>
      </c>
      <c r="E7" s="40">
        <v>930</v>
      </c>
      <c r="F7" s="40">
        <v>552</v>
      </c>
      <c r="G7" s="40" t="s">
        <v>501</v>
      </c>
      <c r="H7" s="40" t="s">
        <v>86</v>
      </c>
      <c r="I7" s="40" t="s">
        <v>430</v>
      </c>
    </row>
    <row r="8" spans="1:9" ht="13.5" customHeight="1">
      <c r="A8" s="40">
        <v>102</v>
      </c>
      <c r="B8" s="40" t="s">
        <v>431</v>
      </c>
      <c r="C8" s="40" t="s">
        <v>432</v>
      </c>
      <c r="D8" s="40" t="s">
        <v>433</v>
      </c>
      <c r="E8" s="40">
        <v>5727</v>
      </c>
      <c r="F8" s="40">
        <v>3054</v>
      </c>
      <c r="G8" s="40" t="s">
        <v>502</v>
      </c>
      <c r="H8" s="40" t="s">
        <v>93</v>
      </c>
      <c r="I8" s="40" t="s">
        <v>434</v>
      </c>
    </row>
    <row r="9" spans="1:9" ht="13.5" customHeight="1">
      <c r="A9" s="40">
        <v>103</v>
      </c>
      <c r="B9" s="40" t="s">
        <v>435</v>
      </c>
      <c r="C9" s="40" t="s">
        <v>436</v>
      </c>
      <c r="D9" s="40" t="s">
        <v>437</v>
      </c>
      <c r="E9" s="40">
        <v>111</v>
      </c>
      <c r="F9" s="40">
        <v>0</v>
      </c>
      <c r="G9" s="40" t="s">
        <v>495</v>
      </c>
      <c r="H9" s="40" t="s">
        <v>38</v>
      </c>
      <c r="I9" s="40" t="s">
        <v>438</v>
      </c>
    </row>
    <row r="10" spans="1:9" ht="13.5" customHeight="1">
      <c r="A10" s="40">
        <v>104</v>
      </c>
      <c r="B10" s="40" t="s">
        <v>439</v>
      </c>
      <c r="C10" s="40" t="s">
        <v>440</v>
      </c>
      <c r="D10" s="40" t="s">
        <v>441</v>
      </c>
      <c r="E10" s="40">
        <v>1755</v>
      </c>
      <c r="F10" s="40">
        <v>1755</v>
      </c>
      <c r="G10" s="40" t="s">
        <v>503</v>
      </c>
      <c r="H10" s="40" t="s">
        <v>38</v>
      </c>
      <c r="I10" s="40" t="s">
        <v>442</v>
      </c>
    </row>
    <row r="11" spans="1:9" ht="13.5" customHeight="1">
      <c r="A11" s="40">
        <v>105</v>
      </c>
      <c r="B11" s="40" t="s">
        <v>443</v>
      </c>
      <c r="C11" s="40" t="s">
        <v>444</v>
      </c>
      <c r="D11" s="40" t="s">
        <v>445</v>
      </c>
      <c r="E11" s="40">
        <v>853</v>
      </c>
      <c r="F11" s="40">
        <v>0</v>
      </c>
      <c r="G11" s="40" t="s">
        <v>504</v>
      </c>
      <c r="H11" s="40" t="s">
        <v>23</v>
      </c>
      <c r="I11" s="40" t="s">
        <v>446</v>
      </c>
    </row>
    <row r="12" spans="1:9" ht="13.5" customHeight="1">
      <c r="A12" s="40">
        <v>106</v>
      </c>
      <c r="B12" s="40" t="s">
        <v>152</v>
      </c>
      <c r="C12" s="40" t="s">
        <v>154</v>
      </c>
      <c r="D12" s="40" t="s">
        <v>164</v>
      </c>
      <c r="E12" s="40">
        <v>3361</v>
      </c>
      <c r="F12" s="40">
        <v>3361</v>
      </c>
      <c r="G12" s="40"/>
      <c r="H12" s="40" t="s">
        <v>31</v>
      </c>
      <c r="I12" s="40" t="s">
        <v>367</v>
      </c>
    </row>
    <row r="13" spans="1:9" ht="13.5" customHeight="1">
      <c r="A13" s="40">
        <v>107</v>
      </c>
      <c r="B13" s="40" t="s">
        <v>447</v>
      </c>
      <c r="C13" s="40" t="s">
        <v>448</v>
      </c>
      <c r="D13" s="40" t="s">
        <v>449</v>
      </c>
      <c r="E13" s="40">
        <v>3306</v>
      </c>
      <c r="F13" s="40">
        <v>2806</v>
      </c>
      <c r="G13" s="40" t="s">
        <v>505</v>
      </c>
      <c r="H13" s="40" t="s">
        <v>38</v>
      </c>
      <c r="I13" s="40" t="s">
        <v>450</v>
      </c>
    </row>
    <row r="14" spans="1:9" ht="13.5" customHeight="1">
      <c r="A14" s="40">
        <v>108</v>
      </c>
      <c r="B14" s="40" t="s">
        <v>80</v>
      </c>
      <c r="C14" s="40" t="s">
        <v>81</v>
      </c>
      <c r="D14" s="40" t="s">
        <v>451</v>
      </c>
      <c r="E14" s="40">
        <v>1005</v>
      </c>
      <c r="F14" s="40">
        <v>503</v>
      </c>
      <c r="G14" s="40" t="s">
        <v>506</v>
      </c>
      <c r="H14" s="40" t="s">
        <v>93</v>
      </c>
      <c r="I14" s="40" t="s">
        <v>343</v>
      </c>
    </row>
    <row r="15" spans="1:9" ht="13.5" customHeight="1">
      <c r="A15" s="40">
        <v>109</v>
      </c>
      <c r="B15" s="40" t="s">
        <v>80</v>
      </c>
      <c r="C15" s="40" t="s">
        <v>81</v>
      </c>
      <c r="D15" s="40" t="s">
        <v>452</v>
      </c>
      <c r="E15" s="40">
        <v>184</v>
      </c>
      <c r="F15" s="40">
        <v>184</v>
      </c>
      <c r="G15" s="40"/>
      <c r="H15" s="40" t="s">
        <v>38</v>
      </c>
      <c r="I15" s="40" t="s">
        <v>343</v>
      </c>
    </row>
    <row r="16" spans="1:9" ht="13.5" customHeight="1">
      <c r="A16" s="40">
        <v>110</v>
      </c>
      <c r="B16" s="40" t="s">
        <v>453</v>
      </c>
      <c r="C16" s="40" t="s">
        <v>454</v>
      </c>
      <c r="D16" s="40" t="s">
        <v>455</v>
      </c>
      <c r="E16" s="40">
        <v>66</v>
      </c>
      <c r="F16" s="40">
        <v>0</v>
      </c>
      <c r="G16" s="40" t="s">
        <v>507</v>
      </c>
      <c r="H16" s="40" t="s">
        <v>38</v>
      </c>
      <c r="I16" s="40" t="s">
        <v>456</v>
      </c>
    </row>
    <row r="17" spans="1:9" ht="13.5" customHeight="1">
      <c r="A17" s="40">
        <v>111</v>
      </c>
      <c r="B17" s="40" t="s">
        <v>309</v>
      </c>
      <c r="C17" s="40" t="s">
        <v>457</v>
      </c>
      <c r="D17" s="40" t="s">
        <v>458</v>
      </c>
      <c r="E17" s="40">
        <v>1563</v>
      </c>
      <c r="F17" s="40">
        <v>0</v>
      </c>
      <c r="G17" s="40" t="s">
        <v>508</v>
      </c>
      <c r="H17" s="40" t="s">
        <v>150</v>
      </c>
      <c r="I17" s="40" t="s">
        <v>367</v>
      </c>
    </row>
    <row r="18" spans="1:9" ht="13.5" customHeight="1">
      <c r="A18" s="40">
        <v>112</v>
      </c>
      <c r="B18" s="40" t="s">
        <v>309</v>
      </c>
      <c r="C18" s="40" t="s">
        <v>457</v>
      </c>
      <c r="D18" s="40" t="s">
        <v>459</v>
      </c>
      <c r="E18" s="40">
        <v>763</v>
      </c>
      <c r="F18" s="40">
        <v>763</v>
      </c>
      <c r="G18" s="40" t="s">
        <v>509</v>
      </c>
      <c r="H18" s="40" t="s">
        <v>150</v>
      </c>
      <c r="I18" s="40" t="s">
        <v>367</v>
      </c>
    </row>
    <row r="19" spans="1:9" ht="13.5" customHeight="1">
      <c r="A19" s="40">
        <v>113</v>
      </c>
      <c r="B19" s="40" t="s">
        <v>309</v>
      </c>
      <c r="C19" s="40" t="s">
        <v>457</v>
      </c>
      <c r="D19" s="40" t="s">
        <v>460</v>
      </c>
      <c r="E19" s="40">
        <v>3078</v>
      </c>
      <c r="F19" s="40">
        <v>3078</v>
      </c>
      <c r="G19" s="40" t="s">
        <v>510</v>
      </c>
      <c r="H19" s="40" t="s">
        <v>150</v>
      </c>
      <c r="I19" s="40" t="s">
        <v>367</v>
      </c>
    </row>
    <row r="20" spans="1:9" ht="13.5" customHeight="1">
      <c r="A20" s="40">
        <v>114</v>
      </c>
      <c r="B20" s="40" t="s">
        <v>461</v>
      </c>
      <c r="C20" s="40" t="s">
        <v>462</v>
      </c>
      <c r="D20" s="40" t="s">
        <v>463</v>
      </c>
      <c r="E20" s="40">
        <v>3200</v>
      </c>
      <c r="F20" s="40">
        <v>3200</v>
      </c>
      <c r="G20" s="40"/>
      <c r="H20" s="40" t="s">
        <v>23</v>
      </c>
      <c r="I20" s="40" t="s">
        <v>355</v>
      </c>
    </row>
    <row r="21" spans="1:9" ht="13.5" customHeight="1">
      <c r="A21" s="40">
        <v>115</v>
      </c>
      <c r="B21" s="40" t="s">
        <v>352</v>
      </c>
      <c r="C21" s="40" t="s">
        <v>353</v>
      </c>
      <c r="D21" s="40" t="s">
        <v>464</v>
      </c>
      <c r="E21" s="40">
        <v>759</v>
      </c>
      <c r="F21" s="40">
        <v>0</v>
      </c>
      <c r="G21" s="40" t="s">
        <v>496</v>
      </c>
      <c r="H21" s="40" t="s">
        <v>465</v>
      </c>
      <c r="I21" s="40" t="s">
        <v>466</v>
      </c>
    </row>
    <row r="22" spans="1:9" ht="13.5" customHeight="1">
      <c r="A22" s="40">
        <v>116</v>
      </c>
      <c r="B22" s="40" t="s">
        <v>467</v>
      </c>
      <c r="C22" s="40" t="s">
        <v>468</v>
      </c>
      <c r="D22" s="40" t="s">
        <v>469</v>
      </c>
      <c r="E22" s="40">
        <v>600</v>
      </c>
      <c r="F22" s="40">
        <v>0</v>
      </c>
      <c r="G22" s="40" t="s">
        <v>511</v>
      </c>
      <c r="H22" s="40" t="s">
        <v>470</v>
      </c>
      <c r="I22" s="40" t="s">
        <v>471</v>
      </c>
    </row>
    <row r="23" spans="1:9" ht="13.5" customHeight="1">
      <c r="A23" s="40">
        <v>117</v>
      </c>
      <c r="B23" s="40" t="s">
        <v>472</v>
      </c>
      <c r="C23" s="40" t="s">
        <v>473</v>
      </c>
      <c r="D23" s="40" t="s">
        <v>474</v>
      </c>
      <c r="E23" s="40">
        <v>554</v>
      </c>
      <c r="F23" s="40">
        <v>554</v>
      </c>
      <c r="G23" s="40" t="s">
        <v>512</v>
      </c>
      <c r="H23" s="40" t="s">
        <v>38</v>
      </c>
      <c r="I23" s="40" t="s">
        <v>456</v>
      </c>
    </row>
    <row r="24" spans="1:9" ht="13.5" customHeight="1">
      <c r="A24" s="40">
        <v>118</v>
      </c>
      <c r="B24" s="40" t="s">
        <v>475</v>
      </c>
      <c r="C24" s="40" t="s">
        <v>476</v>
      </c>
      <c r="D24" s="40" t="s">
        <v>477</v>
      </c>
      <c r="E24" s="40">
        <v>283</v>
      </c>
      <c r="F24" s="40">
        <v>283</v>
      </c>
      <c r="G24" s="40" t="s">
        <v>513</v>
      </c>
      <c r="H24" s="40" t="s">
        <v>38</v>
      </c>
      <c r="I24" s="40" t="s">
        <v>478</v>
      </c>
    </row>
    <row r="25" spans="1:9" ht="13.5" customHeight="1">
      <c r="A25" s="40">
        <v>119</v>
      </c>
      <c r="B25" s="40" t="s">
        <v>479</v>
      </c>
      <c r="C25" s="40" t="s">
        <v>480</v>
      </c>
      <c r="D25" s="40" t="s">
        <v>481</v>
      </c>
      <c r="E25" s="40">
        <v>555</v>
      </c>
      <c r="F25" s="40">
        <v>555</v>
      </c>
      <c r="G25" s="40" t="s">
        <v>514</v>
      </c>
      <c r="H25" s="40" t="s">
        <v>38</v>
      </c>
      <c r="I25" s="40" t="s">
        <v>456</v>
      </c>
    </row>
    <row r="26" spans="1:9" ht="15">
      <c r="A26" s="6"/>
      <c r="B26" s="6"/>
      <c r="C26" s="6"/>
      <c r="D26" s="6" t="s">
        <v>492</v>
      </c>
      <c r="E26" s="38">
        <f>SUM(E2:E25)</f>
        <v>32969</v>
      </c>
      <c r="F26" s="6"/>
      <c r="G26" s="36"/>
      <c r="H26" s="6"/>
      <c r="I26" s="6"/>
    </row>
    <row r="27" ht="15">
      <c r="G27" s="2"/>
    </row>
    <row r="28" spans="4:7" ht="15">
      <c r="D28" t="s">
        <v>493</v>
      </c>
      <c r="E28" s="33">
        <v>40000</v>
      </c>
      <c r="G28" s="2"/>
    </row>
    <row r="29" spans="1:9" ht="15">
      <c r="A29" s="1"/>
      <c r="G29" s="2"/>
      <c r="H29" s="9"/>
      <c r="I29" s="12"/>
    </row>
    <row r="30" spans="1:11" ht="15">
      <c r="A30" s="1"/>
      <c r="D30" t="s">
        <v>494</v>
      </c>
      <c r="F30" s="39">
        <f>SUM(F2:F25)</f>
        <v>24889</v>
      </c>
      <c r="G30" s="2"/>
      <c r="I30" s="14"/>
      <c r="K30" s="12"/>
    </row>
    <row r="31" spans="1:7" ht="15">
      <c r="A31" s="1"/>
      <c r="E31" s="12"/>
      <c r="G31" s="2"/>
    </row>
    <row r="32" spans="1:9" ht="15">
      <c r="A32" s="1"/>
      <c r="D32" t="s">
        <v>399</v>
      </c>
      <c r="E32" s="34">
        <f>SUM(E28-F30)</f>
        <v>15111</v>
      </c>
      <c r="G32" s="2"/>
      <c r="H32" s="18"/>
      <c r="I32" s="19"/>
    </row>
    <row r="33" spans="1:7" ht="15">
      <c r="A33" s="1"/>
      <c r="G33" s="2"/>
    </row>
    <row r="34" spans="1:9" ht="15">
      <c r="A34" s="1"/>
      <c r="G34" s="2"/>
      <c r="H34" s="4" t="s">
        <v>263</v>
      </c>
      <c r="I34" s="20">
        <v>5000</v>
      </c>
    </row>
    <row r="35" spans="1:9" ht="15">
      <c r="A35" s="1"/>
      <c r="G35" s="2"/>
      <c r="H35" s="4" t="s">
        <v>265</v>
      </c>
      <c r="I35" s="34">
        <v>40000</v>
      </c>
    </row>
    <row r="36" spans="1:9" ht="15">
      <c r="A36" s="1"/>
      <c r="G36" s="2"/>
      <c r="H36" s="4" t="s">
        <v>266</v>
      </c>
      <c r="I36" s="34">
        <v>40000</v>
      </c>
    </row>
    <row r="37" spans="1:9" ht="15">
      <c r="A37" s="1"/>
      <c r="G37" s="2"/>
      <c r="H37" s="4" t="s">
        <v>267</v>
      </c>
      <c r="I37" s="34">
        <v>40000</v>
      </c>
    </row>
    <row r="38" spans="1:9" ht="15">
      <c r="A38" s="1"/>
      <c r="G38" s="2"/>
      <c r="H38" s="4" t="s">
        <v>268</v>
      </c>
      <c r="I38" s="34">
        <v>40000</v>
      </c>
    </row>
    <row r="39" spans="1:9" ht="15">
      <c r="A39" s="1"/>
      <c r="G39" s="2"/>
      <c r="I39" s="20">
        <f>SUM(I34:I38)</f>
        <v>165000</v>
      </c>
    </row>
    <row r="40" ht="15">
      <c r="G40" s="2"/>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J30"/>
  <sheetViews>
    <sheetView zoomScalePageLayoutView="0" workbookViewId="0" topLeftCell="A19">
      <selection activeCell="A24" sqref="A24:IV30"/>
    </sheetView>
  </sheetViews>
  <sheetFormatPr defaultColWidth="9.140625" defaultRowHeight="15"/>
  <cols>
    <col min="1" max="2" width="12.7109375" style="0" customWidth="1"/>
    <col min="3" max="3" width="19.28125" style="0" customWidth="1"/>
    <col min="4" max="4" width="33.8515625" style="0" customWidth="1"/>
    <col min="5" max="5" width="30.8515625" style="0" customWidth="1"/>
    <col min="6" max="6" width="18.57421875" style="0" customWidth="1"/>
    <col min="7" max="7" width="16.7109375" style="0" customWidth="1"/>
    <col min="8" max="8" width="12.7109375" style="50" customWidth="1"/>
    <col min="9" max="10" width="12.7109375" style="0" customWidth="1"/>
  </cols>
  <sheetData>
    <row r="1" spans="1:10" ht="15">
      <c r="A1" s="41" t="s">
        <v>0</v>
      </c>
      <c r="B1" s="41" t="s">
        <v>1</v>
      </c>
      <c r="C1" s="41" t="s">
        <v>2</v>
      </c>
      <c r="D1" s="41" t="s">
        <v>3</v>
      </c>
      <c r="E1" s="41" t="s">
        <v>7</v>
      </c>
      <c r="F1" s="41" t="s">
        <v>8</v>
      </c>
      <c r="G1" s="41" t="s">
        <v>10</v>
      </c>
      <c r="H1" s="41" t="s">
        <v>12</v>
      </c>
      <c r="I1" s="41" t="s">
        <v>13</v>
      </c>
      <c r="J1" s="41" t="s">
        <v>14</v>
      </c>
    </row>
    <row r="2" spans="1:10" ht="13.5" customHeight="1">
      <c r="A2" s="42">
        <v>120</v>
      </c>
      <c r="B2" s="43" t="s">
        <v>515</v>
      </c>
      <c r="C2" s="43" t="s">
        <v>516</v>
      </c>
      <c r="D2" s="43" t="s">
        <v>517</v>
      </c>
      <c r="E2" s="43" t="s">
        <v>518</v>
      </c>
      <c r="F2" s="44">
        <v>6040</v>
      </c>
      <c r="G2" s="44">
        <v>3370</v>
      </c>
      <c r="H2" s="49" t="s">
        <v>584</v>
      </c>
      <c r="I2" s="43" t="s">
        <v>38</v>
      </c>
      <c r="J2" s="43" t="s">
        <v>520</v>
      </c>
    </row>
    <row r="3" spans="1:10" ht="13.5" customHeight="1">
      <c r="A3" s="42">
        <v>121</v>
      </c>
      <c r="B3" s="43" t="s">
        <v>515</v>
      </c>
      <c r="C3" s="43" t="s">
        <v>521</v>
      </c>
      <c r="D3" s="43" t="s">
        <v>117</v>
      </c>
      <c r="E3" s="43" t="s">
        <v>522</v>
      </c>
      <c r="F3" s="44">
        <v>2434.4</v>
      </c>
      <c r="G3" s="44">
        <v>2000</v>
      </c>
      <c r="H3" s="49" t="s">
        <v>585</v>
      </c>
      <c r="I3" s="43" t="s">
        <v>38</v>
      </c>
      <c r="J3" s="43" t="s">
        <v>520</v>
      </c>
    </row>
    <row r="4" spans="1:10" ht="13.5" customHeight="1">
      <c r="A4" s="42">
        <v>122</v>
      </c>
      <c r="B4" s="43" t="s">
        <v>515</v>
      </c>
      <c r="C4" s="43" t="s">
        <v>244</v>
      </c>
      <c r="D4" s="43" t="s">
        <v>245</v>
      </c>
      <c r="E4" s="43" t="s">
        <v>523</v>
      </c>
      <c r="F4" s="44">
        <v>14360.95</v>
      </c>
      <c r="G4" s="44">
        <v>6893</v>
      </c>
      <c r="H4" s="49" t="s">
        <v>586</v>
      </c>
      <c r="I4" s="43" t="s">
        <v>23</v>
      </c>
      <c r="J4" s="43" t="s">
        <v>524</v>
      </c>
    </row>
    <row r="5" spans="1:10" ht="13.5" customHeight="1">
      <c r="A5" s="42">
        <v>123</v>
      </c>
      <c r="B5" s="43" t="s">
        <v>515</v>
      </c>
      <c r="C5" s="43" t="s">
        <v>525</v>
      </c>
      <c r="D5" s="43" t="s">
        <v>526</v>
      </c>
      <c r="E5" s="43" t="s">
        <v>527</v>
      </c>
      <c r="F5" s="44">
        <v>538.5</v>
      </c>
      <c r="G5" s="44">
        <v>239</v>
      </c>
      <c r="H5" s="49" t="s">
        <v>587</v>
      </c>
      <c r="I5" s="43" t="s">
        <v>38</v>
      </c>
      <c r="J5" s="43" t="s">
        <v>528</v>
      </c>
    </row>
    <row r="6" spans="1:10" ht="13.5" customHeight="1">
      <c r="A6" s="42">
        <v>124</v>
      </c>
      <c r="B6" s="43" t="s">
        <v>515</v>
      </c>
      <c r="C6" s="43" t="s">
        <v>529</v>
      </c>
      <c r="D6" s="43" t="s">
        <v>530</v>
      </c>
      <c r="E6" s="43" t="s">
        <v>531</v>
      </c>
      <c r="F6" s="44">
        <v>12706.97</v>
      </c>
      <c r="G6" s="44">
        <v>2605</v>
      </c>
      <c r="H6" s="49" t="s">
        <v>588</v>
      </c>
      <c r="I6" s="43" t="s">
        <v>38</v>
      </c>
      <c r="J6" s="43" t="s">
        <v>532</v>
      </c>
    </row>
    <row r="7" spans="1:10" ht="13.5" customHeight="1">
      <c r="A7" s="42">
        <v>125</v>
      </c>
      <c r="B7" s="43" t="s">
        <v>515</v>
      </c>
      <c r="C7" s="43" t="s">
        <v>533</v>
      </c>
      <c r="D7" s="43" t="s">
        <v>534</v>
      </c>
      <c r="E7" s="43" t="s">
        <v>535</v>
      </c>
      <c r="F7" s="44">
        <v>275</v>
      </c>
      <c r="G7" s="44">
        <v>0</v>
      </c>
      <c r="H7" s="49" t="s">
        <v>589</v>
      </c>
      <c r="I7" s="43" t="s">
        <v>23</v>
      </c>
      <c r="J7" s="43" t="s">
        <v>519</v>
      </c>
    </row>
    <row r="8" spans="1:10" ht="13.5" customHeight="1">
      <c r="A8" s="42">
        <v>126</v>
      </c>
      <c r="B8" s="43" t="s">
        <v>515</v>
      </c>
      <c r="C8" s="43" t="s">
        <v>533</v>
      </c>
      <c r="D8" s="43" t="s">
        <v>536</v>
      </c>
      <c r="E8" s="43" t="s">
        <v>537</v>
      </c>
      <c r="F8" s="44">
        <v>2388.06</v>
      </c>
      <c r="G8" s="44">
        <v>2389</v>
      </c>
      <c r="H8" s="49" t="s">
        <v>590</v>
      </c>
      <c r="I8" s="43" t="s">
        <v>465</v>
      </c>
      <c r="J8" s="43" t="s">
        <v>538</v>
      </c>
    </row>
    <row r="9" spans="1:10" ht="13.5" customHeight="1">
      <c r="A9" s="42">
        <v>127</v>
      </c>
      <c r="B9" s="43" t="s">
        <v>515</v>
      </c>
      <c r="C9" s="43" t="s">
        <v>533</v>
      </c>
      <c r="D9" s="43" t="s">
        <v>536</v>
      </c>
      <c r="E9" s="43" t="s">
        <v>539</v>
      </c>
      <c r="F9" s="44">
        <v>4221.12</v>
      </c>
      <c r="G9" s="44">
        <v>4222</v>
      </c>
      <c r="H9" s="49" t="s">
        <v>591</v>
      </c>
      <c r="I9" s="43" t="s">
        <v>465</v>
      </c>
      <c r="J9" s="43" t="s">
        <v>540</v>
      </c>
    </row>
    <row r="10" spans="1:10" ht="60">
      <c r="A10" s="42">
        <v>128</v>
      </c>
      <c r="B10" s="43" t="s">
        <v>515</v>
      </c>
      <c r="C10" s="43" t="s">
        <v>541</v>
      </c>
      <c r="D10" s="43" t="s">
        <v>542</v>
      </c>
      <c r="E10" s="43" t="s">
        <v>543</v>
      </c>
      <c r="F10" s="44">
        <v>6108.14</v>
      </c>
      <c r="G10" s="44">
        <v>0</v>
      </c>
      <c r="H10" s="49" t="s">
        <v>592</v>
      </c>
      <c r="I10" s="43" t="s">
        <v>465</v>
      </c>
      <c r="J10" s="43" t="s">
        <v>544</v>
      </c>
    </row>
    <row r="11" spans="1:10" ht="15">
      <c r="A11" s="42">
        <v>129</v>
      </c>
      <c r="B11" s="43" t="s">
        <v>515</v>
      </c>
      <c r="C11" s="43" t="s">
        <v>516</v>
      </c>
      <c r="D11" s="43" t="s">
        <v>545</v>
      </c>
      <c r="E11" s="43" t="s">
        <v>546</v>
      </c>
      <c r="F11" s="44">
        <v>2137.09</v>
      </c>
      <c r="G11" s="44">
        <v>0</v>
      </c>
      <c r="H11" s="49" t="s">
        <v>593</v>
      </c>
      <c r="I11" s="43" t="s">
        <v>38</v>
      </c>
      <c r="J11" s="43" t="s">
        <v>547</v>
      </c>
    </row>
    <row r="12" spans="1:10" ht="13.5" customHeight="1">
      <c r="A12" s="42">
        <v>130</v>
      </c>
      <c r="B12" s="43" t="s">
        <v>515</v>
      </c>
      <c r="C12" s="43" t="s">
        <v>548</v>
      </c>
      <c r="D12" s="43" t="s">
        <v>549</v>
      </c>
      <c r="E12" s="43" t="s">
        <v>179</v>
      </c>
      <c r="F12" s="44">
        <v>6000</v>
      </c>
      <c r="G12" s="44">
        <v>6000</v>
      </c>
      <c r="H12" s="49" t="s">
        <v>594</v>
      </c>
      <c r="I12" s="43" t="s">
        <v>38</v>
      </c>
      <c r="J12" s="43" t="s">
        <v>550</v>
      </c>
    </row>
    <row r="13" spans="1:10" ht="13.5" customHeight="1">
      <c r="A13" s="42">
        <v>131</v>
      </c>
      <c r="B13" s="43" t="s">
        <v>515</v>
      </c>
      <c r="C13" s="43" t="s">
        <v>116</v>
      </c>
      <c r="D13" s="43" t="s">
        <v>551</v>
      </c>
      <c r="E13" s="43" t="s">
        <v>552</v>
      </c>
      <c r="F13" s="44">
        <v>145</v>
      </c>
      <c r="G13" s="44">
        <v>0</v>
      </c>
      <c r="H13" s="49" t="s">
        <v>595</v>
      </c>
      <c r="I13" s="43" t="s">
        <v>38</v>
      </c>
      <c r="J13" s="43" t="s">
        <v>446</v>
      </c>
    </row>
    <row r="14" spans="1:10" ht="13.5" customHeight="1">
      <c r="A14" s="42">
        <v>132</v>
      </c>
      <c r="B14" s="43" t="s">
        <v>515</v>
      </c>
      <c r="C14" s="43" t="s">
        <v>553</v>
      </c>
      <c r="D14" s="43" t="s">
        <v>360</v>
      </c>
      <c r="E14" s="43" t="s">
        <v>554</v>
      </c>
      <c r="F14" s="44">
        <v>75</v>
      </c>
      <c r="G14" s="44">
        <v>35</v>
      </c>
      <c r="H14" s="49" t="s">
        <v>596</v>
      </c>
      <c r="I14" s="43" t="s">
        <v>38</v>
      </c>
      <c r="J14" s="43" t="s">
        <v>547</v>
      </c>
    </row>
    <row r="15" spans="1:10" ht="33" customHeight="1">
      <c r="A15" s="42">
        <v>133</v>
      </c>
      <c r="B15" s="43" t="s">
        <v>515</v>
      </c>
      <c r="C15" s="43" t="s">
        <v>555</v>
      </c>
      <c r="D15" s="43" t="s">
        <v>556</v>
      </c>
      <c r="E15" s="45" t="s">
        <v>606</v>
      </c>
      <c r="F15" s="44">
        <v>376.65</v>
      </c>
      <c r="G15" s="44">
        <v>377</v>
      </c>
      <c r="H15" s="49" t="s">
        <v>597</v>
      </c>
      <c r="I15" s="43" t="s">
        <v>38</v>
      </c>
      <c r="J15" s="43" t="s">
        <v>442</v>
      </c>
    </row>
    <row r="16" spans="1:10" ht="30" customHeight="1">
      <c r="A16" s="42">
        <v>134</v>
      </c>
      <c r="B16" s="43" t="s">
        <v>515</v>
      </c>
      <c r="C16" s="43" t="s">
        <v>144</v>
      </c>
      <c r="D16" s="43" t="s">
        <v>557</v>
      </c>
      <c r="E16" s="43" t="s">
        <v>558</v>
      </c>
      <c r="F16" s="44">
        <v>5740</v>
      </c>
      <c r="G16" s="44">
        <v>5235</v>
      </c>
      <c r="H16" s="49" t="s">
        <v>598</v>
      </c>
      <c r="I16" s="43" t="s">
        <v>150</v>
      </c>
      <c r="J16" s="43" t="s">
        <v>559</v>
      </c>
    </row>
    <row r="17" spans="1:10" ht="30">
      <c r="A17" s="42">
        <v>135</v>
      </c>
      <c r="B17" s="43" t="s">
        <v>515</v>
      </c>
      <c r="C17" s="43" t="s">
        <v>560</v>
      </c>
      <c r="D17" s="43" t="s">
        <v>561</v>
      </c>
      <c r="E17" s="45" t="s">
        <v>580</v>
      </c>
      <c r="F17" s="44">
        <v>248.81</v>
      </c>
      <c r="G17" s="44">
        <v>81</v>
      </c>
      <c r="H17" s="49" t="s">
        <v>599</v>
      </c>
      <c r="I17" s="43" t="s">
        <v>38</v>
      </c>
      <c r="J17" s="43" t="s">
        <v>562</v>
      </c>
    </row>
    <row r="18" spans="1:10" ht="30">
      <c r="A18" s="42">
        <v>136</v>
      </c>
      <c r="B18" s="43" t="s">
        <v>515</v>
      </c>
      <c r="C18" s="43" t="s">
        <v>111</v>
      </c>
      <c r="D18" s="43" t="s">
        <v>563</v>
      </c>
      <c r="E18" s="43" t="s">
        <v>564</v>
      </c>
      <c r="F18" s="44">
        <v>1728</v>
      </c>
      <c r="G18" s="44">
        <v>0</v>
      </c>
      <c r="H18" s="49" t="s">
        <v>600</v>
      </c>
      <c r="I18" s="45" t="s">
        <v>23</v>
      </c>
      <c r="J18" s="43" t="s">
        <v>565</v>
      </c>
    </row>
    <row r="19" spans="1:10" ht="45">
      <c r="A19" s="42">
        <v>137</v>
      </c>
      <c r="B19" s="43" t="s">
        <v>515</v>
      </c>
      <c r="C19" s="43" t="s">
        <v>566</v>
      </c>
      <c r="D19" s="43" t="s">
        <v>567</v>
      </c>
      <c r="E19" s="43" t="s">
        <v>568</v>
      </c>
      <c r="F19" s="44">
        <v>200.75</v>
      </c>
      <c r="G19" s="44">
        <v>201</v>
      </c>
      <c r="H19" s="49" t="s">
        <v>601</v>
      </c>
      <c r="I19" s="45" t="s">
        <v>38</v>
      </c>
      <c r="J19" s="43" t="s">
        <v>569</v>
      </c>
    </row>
    <row r="20" spans="1:10" ht="13.5" customHeight="1">
      <c r="A20" s="42">
        <v>138</v>
      </c>
      <c r="B20" s="43" t="s">
        <v>515</v>
      </c>
      <c r="C20" s="43" t="s">
        <v>33</v>
      </c>
      <c r="D20" s="43" t="s">
        <v>570</v>
      </c>
      <c r="E20" s="43" t="s">
        <v>571</v>
      </c>
      <c r="F20" s="44">
        <v>11219.21</v>
      </c>
      <c r="G20" s="44">
        <v>5249</v>
      </c>
      <c r="H20" s="51" t="s">
        <v>602</v>
      </c>
      <c r="I20" s="45" t="s">
        <v>23</v>
      </c>
      <c r="J20" s="43" t="s">
        <v>572</v>
      </c>
    </row>
    <row r="21" spans="1:10" ht="30">
      <c r="A21" s="42">
        <v>139</v>
      </c>
      <c r="B21" s="43" t="s">
        <v>515</v>
      </c>
      <c r="C21" s="43" t="s">
        <v>573</v>
      </c>
      <c r="D21" s="43" t="s">
        <v>574</v>
      </c>
      <c r="E21" s="43" t="s">
        <v>574</v>
      </c>
      <c r="F21" s="44">
        <v>518.85</v>
      </c>
      <c r="G21" s="44">
        <v>519</v>
      </c>
      <c r="H21" s="51" t="s">
        <v>603</v>
      </c>
      <c r="I21" s="45" t="s">
        <v>23</v>
      </c>
      <c r="J21" s="45" t="s">
        <v>343</v>
      </c>
    </row>
    <row r="22" spans="1:10" ht="15">
      <c r="A22" s="42">
        <v>140</v>
      </c>
      <c r="B22" s="43" t="s">
        <v>515</v>
      </c>
      <c r="C22" s="43" t="s">
        <v>575</v>
      </c>
      <c r="D22" s="43" t="s">
        <v>576</v>
      </c>
      <c r="E22" s="43" t="s">
        <v>577</v>
      </c>
      <c r="F22" s="44">
        <v>1585</v>
      </c>
      <c r="G22" s="44">
        <v>1585</v>
      </c>
      <c r="H22" s="51" t="s">
        <v>604</v>
      </c>
      <c r="I22" s="45" t="s">
        <v>38</v>
      </c>
      <c r="J22" s="43" t="s">
        <v>578</v>
      </c>
    </row>
    <row r="23" spans="1:10" ht="15">
      <c r="A23" s="42">
        <v>141</v>
      </c>
      <c r="B23" s="43" t="s">
        <v>515</v>
      </c>
      <c r="C23" s="43" t="s">
        <v>356</v>
      </c>
      <c r="D23" s="43" t="s">
        <v>357</v>
      </c>
      <c r="E23" s="43" t="s">
        <v>579</v>
      </c>
      <c r="F23" s="44">
        <v>350</v>
      </c>
      <c r="G23" s="44">
        <v>0</v>
      </c>
      <c r="H23" s="51" t="s">
        <v>605</v>
      </c>
      <c r="I23" s="45" t="s">
        <v>93</v>
      </c>
      <c r="J23" s="43" t="s">
        <v>524</v>
      </c>
    </row>
    <row r="24" spans="5:6" ht="15">
      <c r="E24" s="6" t="s">
        <v>581</v>
      </c>
      <c r="F24" s="47">
        <f>SUM(F2:F23)</f>
        <v>79397.5</v>
      </c>
    </row>
    <row r="26" spans="5:6" ht="15">
      <c r="E26" t="s">
        <v>582</v>
      </c>
      <c r="F26" s="46">
        <v>41000</v>
      </c>
    </row>
    <row r="28" spans="5:7" ht="15">
      <c r="E28" t="s">
        <v>583</v>
      </c>
      <c r="G28" s="47">
        <f>SUM(G2:G23)</f>
        <v>41000</v>
      </c>
    </row>
    <row r="30" spans="5:6" ht="15">
      <c r="E30" t="s">
        <v>399</v>
      </c>
      <c r="F30" s="48">
        <f>F26-G28</f>
        <v>0</v>
      </c>
    </row>
  </sheetData>
  <sheetProtection/>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J22"/>
  <sheetViews>
    <sheetView zoomScalePageLayoutView="0" workbookViewId="0" topLeftCell="A1">
      <selection activeCell="A16" sqref="A16:IV22"/>
    </sheetView>
  </sheetViews>
  <sheetFormatPr defaultColWidth="9.140625" defaultRowHeight="15"/>
  <cols>
    <col min="1" max="2" width="10.140625" style="0" bestFit="1" customWidth="1"/>
    <col min="3" max="3" width="25.8515625" style="0" bestFit="1" customWidth="1"/>
    <col min="4" max="4" width="40.00390625" style="0" bestFit="1" customWidth="1"/>
    <col min="5" max="5" width="48.28125" style="0" bestFit="1" customWidth="1"/>
    <col min="6" max="6" width="18.421875" style="54" bestFit="1" customWidth="1"/>
    <col min="7" max="7" width="15.421875" style="54" bestFit="1" customWidth="1"/>
    <col min="8" max="8" width="31.57421875" style="0" customWidth="1"/>
    <col min="9" max="9" width="13.28125" style="0" customWidth="1"/>
    <col min="10" max="10" width="13.421875" style="0" bestFit="1" customWidth="1"/>
  </cols>
  <sheetData>
    <row r="1" spans="1:10" ht="15">
      <c r="A1" s="41" t="s">
        <v>0</v>
      </c>
      <c r="B1" s="41" t="s">
        <v>1</v>
      </c>
      <c r="C1" s="41" t="s">
        <v>2</v>
      </c>
      <c r="D1" s="41" t="s">
        <v>3</v>
      </c>
      <c r="E1" s="41" t="s">
        <v>7</v>
      </c>
      <c r="F1" s="52" t="s">
        <v>8</v>
      </c>
      <c r="G1" s="52" t="s">
        <v>10</v>
      </c>
      <c r="H1" s="41" t="s">
        <v>12</v>
      </c>
      <c r="I1" s="41" t="s">
        <v>13</v>
      </c>
      <c r="J1" s="41" t="s">
        <v>14</v>
      </c>
    </row>
    <row r="2" spans="1:10" s="40" customFormat="1" ht="15">
      <c r="A2" s="40">
        <v>142</v>
      </c>
      <c r="B2" s="40" t="s">
        <v>607</v>
      </c>
      <c r="C2" s="40" t="s">
        <v>608</v>
      </c>
      <c r="D2" s="40" t="s">
        <v>609</v>
      </c>
      <c r="E2" s="40" t="s">
        <v>610</v>
      </c>
      <c r="F2" s="53">
        <v>4402.5</v>
      </c>
      <c r="G2" s="54">
        <v>3678</v>
      </c>
      <c r="H2" t="s">
        <v>633</v>
      </c>
      <c r="I2" s="40" t="s">
        <v>150</v>
      </c>
      <c r="J2" s="40" t="s">
        <v>611</v>
      </c>
    </row>
    <row r="3" spans="1:10" s="40" customFormat="1" ht="15">
      <c r="A3" s="40">
        <v>143</v>
      </c>
      <c r="B3" s="40" t="s">
        <v>607</v>
      </c>
      <c r="C3" s="40" t="s">
        <v>341</v>
      </c>
      <c r="D3" s="40" t="s">
        <v>612</v>
      </c>
      <c r="E3" s="40" t="s">
        <v>613</v>
      </c>
      <c r="F3" s="53">
        <v>1188.96</v>
      </c>
      <c r="G3" s="54">
        <v>1669</v>
      </c>
      <c r="H3" t="s">
        <v>634</v>
      </c>
      <c r="I3" s="40" t="s">
        <v>93</v>
      </c>
      <c r="J3" s="40" t="s">
        <v>46</v>
      </c>
    </row>
    <row r="4" spans="1:10" s="40" customFormat="1" ht="15">
      <c r="A4" s="40">
        <v>144</v>
      </c>
      <c r="B4" s="40" t="s">
        <v>607</v>
      </c>
      <c r="C4" s="40" t="s">
        <v>608</v>
      </c>
      <c r="D4" s="40" t="s">
        <v>609</v>
      </c>
      <c r="E4" s="40" t="s">
        <v>614</v>
      </c>
      <c r="F4" s="53">
        <v>47.2</v>
      </c>
      <c r="G4" s="54">
        <v>48</v>
      </c>
      <c r="H4" t="s">
        <v>635</v>
      </c>
      <c r="I4" s="40" t="s">
        <v>38</v>
      </c>
      <c r="J4" s="40" t="s">
        <v>198</v>
      </c>
    </row>
    <row r="5" spans="1:10" s="40" customFormat="1" ht="15">
      <c r="A5" s="40">
        <v>145</v>
      </c>
      <c r="B5" s="40" t="s">
        <v>607</v>
      </c>
      <c r="C5" s="40" t="s">
        <v>615</v>
      </c>
      <c r="D5" s="40" t="s">
        <v>139</v>
      </c>
      <c r="E5" s="40" t="s">
        <v>616</v>
      </c>
      <c r="F5" s="53">
        <v>245</v>
      </c>
      <c r="G5" s="54">
        <v>0</v>
      </c>
      <c r="H5" t="s">
        <v>636</v>
      </c>
      <c r="I5" s="40" t="s">
        <v>38</v>
      </c>
      <c r="J5" s="40" t="s">
        <v>198</v>
      </c>
    </row>
    <row r="6" spans="1:10" s="40" customFormat="1" ht="15">
      <c r="A6" s="40">
        <v>146</v>
      </c>
      <c r="B6" s="40" t="s">
        <v>607</v>
      </c>
      <c r="C6" s="40" t="s">
        <v>615</v>
      </c>
      <c r="D6" s="40" t="s">
        <v>139</v>
      </c>
      <c r="E6" s="40" t="s">
        <v>617</v>
      </c>
      <c r="F6" s="53">
        <v>523.5</v>
      </c>
      <c r="G6" s="54">
        <v>0</v>
      </c>
      <c r="H6" t="s">
        <v>636</v>
      </c>
      <c r="I6" s="40" t="s">
        <v>38</v>
      </c>
      <c r="J6" s="40" t="s">
        <v>198</v>
      </c>
    </row>
    <row r="7" spans="1:10" s="40" customFormat="1" ht="15">
      <c r="A7" s="40">
        <v>147</v>
      </c>
      <c r="B7" s="40" t="s">
        <v>607</v>
      </c>
      <c r="C7" s="40" t="s">
        <v>615</v>
      </c>
      <c r="D7" s="40" t="s">
        <v>139</v>
      </c>
      <c r="E7" s="40" t="s">
        <v>618</v>
      </c>
      <c r="F7" s="53">
        <v>1725</v>
      </c>
      <c r="G7" s="54">
        <v>0</v>
      </c>
      <c r="H7" t="s">
        <v>636</v>
      </c>
      <c r="I7" s="40" t="s">
        <v>38</v>
      </c>
      <c r="J7" s="40" t="s">
        <v>198</v>
      </c>
    </row>
    <row r="8" spans="1:10" s="40" customFormat="1" ht="15">
      <c r="A8" s="40">
        <v>148</v>
      </c>
      <c r="B8" s="40" t="s">
        <v>607</v>
      </c>
      <c r="C8" s="40" t="s">
        <v>453</v>
      </c>
      <c r="D8" s="40" t="s">
        <v>454</v>
      </c>
      <c r="E8" s="40" t="s">
        <v>619</v>
      </c>
      <c r="F8" s="53">
        <v>2786.68</v>
      </c>
      <c r="G8" s="54">
        <v>0</v>
      </c>
      <c r="H8" t="s">
        <v>637</v>
      </c>
      <c r="I8" s="40" t="s">
        <v>465</v>
      </c>
      <c r="J8" s="40" t="s">
        <v>611</v>
      </c>
    </row>
    <row r="9" spans="1:10" s="40" customFormat="1" ht="15">
      <c r="A9" s="40">
        <v>149</v>
      </c>
      <c r="B9" s="40" t="s">
        <v>607</v>
      </c>
      <c r="C9" s="40" t="s">
        <v>80</v>
      </c>
      <c r="D9" s="40" t="s">
        <v>81</v>
      </c>
      <c r="E9" s="40" t="s">
        <v>620</v>
      </c>
      <c r="F9" s="53">
        <v>1050</v>
      </c>
      <c r="G9" s="54">
        <v>1050</v>
      </c>
      <c r="H9"/>
      <c r="I9" s="40" t="s">
        <v>38</v>
      </c>
      <c r="J9" s="40" t="s">
        <v>343</v>
      </c>
    </row>
    <row r="10" spans="1:10" s="40" customFormat="1" ht="15">
      <c r="A10" s="40">
        <v>150</v>
      </c>
      <c r="B10" s="40" t="s">
        <v>607</v>
      </c>
      <c r="C10" s="40" t="s">
        <v>328</v>
      </c>
      <c r="D10" s="40" t="s">
        <v>329</v>
      </c>
      <c r="E10" s="40" t="s">
        <v>621</v>
      </c>
      <c r="F10" s="53">
        <v>84.9</v>
      </c>
      <c r="G10" s="54">
        <v>85</v>
      </c>
      <c r="H10" t="s">
        <v>638</v>
      </c>
      <c r="I10" s="40" t="s">
        <v>38</v>
      </c>
      <c r="J10" s="40" t="s">
        <v>611</v>
      </c>
    </row>
    <row r="11" spans="1:10" s="40" customFormat="1" ht="15">
      <c r="A11" s="40">
        <v>151</v>
      </c>
      <c r="B11" s="40" t="s">
        <v>607</v>
      </c>
      <c r="C11" s="40" t="s">
        <v>328</v>
      </c>
      <c r="D11" s="40" t="s">
        <v>329</v>
      </c>
      <c r="E11" s="40" t="s">
        <v>622</v>
      </c>
      <c r="F11" s="53">
        <v>1510</v>
      </c>
      <c r="G11" s="54">
        <v>748</v>
      </c>
      <c r="H11" t="s">
        <v>639</v>
      </c>
      <c r="I11" s="40" t="s">
        <v>465</v>
      </c>
      <c r="J11" s="40" t="s">
        <v>198</v>
      </c>
    </row>
    <row r="12" spans="1:10" s="40" customFormat="1" ht="15">
      <c r="A12" s="40">
        <v>152</v>
      </c>
      <c r="B12" s="40" t="s">
        <v>607</v>
      </c>
      <c r="C12" s="40" t="s">
        <v>447</v>
      </c>
      <c r="D12" s="40" t="s">
        <v>623</v>
      </c>
      <c r="E12" s="40" t="s">
        <v>624</v>
      </c>
      <c r="F12" s="53">
        <v>6180.14</v>
      </c>
      <c r="G12" s="54">
        <v>0</v>
      </c>
      <c r="H12" t="s">
        <v>640</v>
      </c>
      <c r="I12" s="40" t="s">
        <v>465</v>
      </c>
      <c r="J12" s="40" t="s">
        <v>611</v>
      </c>
    </row>
    <row r="13" spans="1:10" s="40" customFormat="1" ht="15">
      <c r="A13" s="40">
        <v>153</v>
      </c>
      <c r="B13" s="40" t="s">
        <v>607</v>
      </c>
      <c r="C13" s="40" t="s">
        <v>625</v>
      </c>
      <c r="D13" s="40" t="s">
        <v>626</v>
      </c>
      <c r="E13" s="40" t="s">
        <v>627</v>
      </c>
      <c r="F13" s="53">
        <v>1641</v>
      </c>
      <c r="G13" s="54">
        <v>1641</v>
      </c>
      <c r="H13" t="s">
        <v>641</v>
      </c>
      <c r="I13" s="40" t="s">
        <v>38</v>
      </c>
      <c r="J13" s="40" t="s">
        <v>151</v>
      </c>
    </row>
    <row r="14" spans="1:10" s="40" customFormat="1" ht="15">
      <c r="A14" s="40">
        <v>154</v>
      </c>
      <c r="B14" s="40" t="s">
        <v>607</v>
      </c>
      <c r="C14" s="40" t="s">
        <v>244</v>
      </c>
      <c r="D14" s="40" t="s">
        <v>628</v>
      </c>
      <c r="E14" s="40" t="s">
        <v>629</v>
      </c>
      <c r="F14" s="53">
        <v>5936.89</v>
      </c>
      <c r="G14" s="54">
        <v>5937</v>
      </c>
      <c r="H14"/>
      <c r="I14" s="40" t="s">
        <v>23</v>
      </c>
      <c r="J14" s="40" t="s">
        <v>198</v>
      </c>
    </row>
    <row r="16" spans="5:8" ht="15">
      <c r="E16" s="6" t="s">
        <v>630</v>
      </c>
      <c r="F16" s="54">
        <f>SUM(F2:F14)</f>
        <v>27321.77</v>
      </c>
      <c r="H16" s="50"/>
    </row>
    <row r="17" ht="15">
      <c r="H17" s="50"/>
    </row>
    <row r="18" spans="5:8" ht="15">
      <c r="E18" t="s">
        <v>631</v>
      </c>
      <c r="F18" s="55">
        <v>40000</v>
      </c>
      <c r="H18" s="50"/>
    </row>
    <row r="19" ht="15">
      <c r="H19" s="50"/>
    </row>
    <row r="20" spans="5:8" ht="15">
      <c r="E20" t="s">
        <v>632</v>
      </c>
      <c r="G20" s="54">
        <f>SUM(G2:G14)</f>
        <v>14856</v>
      </c>
      <c r="H20" s="50"/>
    </row>
    <row r="21" ht="15">
      <c r="H21" s="50"/>
    </row>
    <row r="22" spans="5:8" ht="15">
      <c r="E22" t="s">
        <v>399</v>
      </c>
      <c r="F22" s="54">
        <f>F18-G20</f>
        <v>25144</v>
      </c>
      <c r="H22" s="50"/>
    </row>
  </sheetData>
  <sheetProtection/>
  <printOptions/>
  <pageMargins left="0.7" right="0.7" top="0.75" bottom="0.75" header="0.3" footer="0.3"/>
  <pageSetup horizontalDpi="1200" verticalDpi="1200" orientation="portrait" r:id="rId1"/>
</worksheet>
</file>

<file path=xl/worksheets/sheet6.xml><?xml version="1.0" encoding="utf-8"?>
<worksheet xmlns="http://schemas.openxmlformats.org/spreadsheetml/2006/main" xmlns:r="http://schemas.openxmlformats.org/officeDocument/2006/relationships">
  <dimension ref="A1:J50"/>
  <sheetViews>
    <sheetView zoomScalePageLayoutView="0" workbookViewId="0" topLeftCell="A22">
      <selection activeCell="A22" sqref="A22"/>
    </sheetView>
  </sheetViews>
  <sheetFormatPr defaultColWidth="9.140625" defaultRowHeight="15"/>
  <cols>
    <col min="1" max="1" width="10.140625" style="0" bestFit="1" customWidth="1"/>
    <col min="2" max="2" width="7.7109375" style="0" bestFit="1" customWidth="1"/>
    <col min="3" max="3" width="35.140625" style="0" bestFit="1" customWidth="1"/>
    <col min="4" max="4" width="44.421875" style="0" bestFit="1" customWidth="1"/>
    <col min="5" max="5" width="39.140625" style="0" bestFit="1" customWidth="1"/>
    <col min="6" max="6" width="18.421875" style="58" bestFit="1" customWidth="1"/>
    <col min="7" max="7" width="15.421875" style="58" bestFit="1" customWidth="1"/>
    <col min="8" max="8" width="18.28125" style="0" customWidth="1"/>
    <col min="9" max="9" width="22.421875" style="0" bestFit="1" customWidth="1"/>
    <col min="10" max="10" width="19.8515625" style="0" bestFit="1" customWidth="1"/>
  </cols>
  <sheetData>
    <row r="1" spans="1:10" ht="15">
      <c r="A1" s="41" t="s">
        <v>0</v>
      </c>
      <c r="B1" s="41" t="s">
        <v>1</v>
      </c>
      <c r="C1" s="41" t="s">
        <v>2</v>
      </c>
      <c r="D1" s="41" t="s">
        <v>3</v>
      </c>
      <c r="E1" s="41" t="s">
        <v>7</v>
      </c>
      <c r="F1" s="57" t="s">
        <v>8</v>
      </c>
      <c r="G1" s="57" t="s">
        <v>10</v>
      </c>
      <c r="H1" s="41" t="s">
        <v>12</v>
      </c>
      <c r="I1" s="41" t="s">
        <v>13</v>
      </c>
      <c r="J1" s="41" t="s">
        <v>14</v>
      </c>
    </row>
    <row r="2" spans="1:10" ht="15">
      <c r="A2" s="56">
        <v>155</v>
      </c>
      <c r="B2" s="56" t="s">
        <v>644</v>
      </c>
      <c r="C2" s="56" t="s">
        <v>674</v>
      </c>
      <c r="D2" s="56" t="s">
        <v>670</v>
      </c>
      <c r="E2" s="56" t="s">
        <v>712</v>
      </c>
      <c r="F2" s="58">
        <v>2562.5</v>
      </c>
      <c r="G2" s="58">
        <v>2562.5</v>
      </c>
      <c r="H2" t="s">
        <v>719</v>
      </c>
      <c r="I2" s="56" t="s">
        <v>38</v>
      </c>
      <c r="J2" s="56" t="s">
        <v>151</v>
      </c>
    </row>
    <row r="3" spans="1:10" ht="15">
      <c r="A3" s="56">
        <v>156</v>
      </c>
      <c r="B3" s="56" t="s">
        <v>644</v>
      </c>
      <c r="C3" s="56" t="s">
        <v>673</v>
      </c>
      <c r="D3" s="56" t="s">
        <v>672</v>
      </c>
      <c r="E3" s="56" t="s">
        <v>711</v>
      </c>
      <c r="F3" s="58">
        <v>1515</v>
      </c>
      <c r="G3" s="58">
        <v>1515</v>
      </c>
      <c r="I3" s="56" t="s">
        <v>31</v>
      </c>
      <c r="J3" s="56" t="s">
        <v>151</v>
      </c>
    </row>
    <row r="4" spans="1:10" ht="15">
      <c r="A4" s="56">
        <v>157</v>
      </c>
      <c r="B4" s="56" t="s">
        <v>644</v>
      </c>
      <c r="C4" s="56" t="s">
        <v>671</v>
      </c>
      <c r="D4" s="56" t="s">
        <v>534</v>
      </c>
      <c r="E4" s="56" t="s">
        <v>710</v>
      </c>
      <c r="F4" s="58">
        <v>6500</v>
      </c>
      <c r="G4" s="58">
        <v>6500</v>
      </c>
      <c r="I4" s="56" t="s">
        <v>31</v>
      </c>
      <c r="J4" s="56" t="s">
        <v>343</v>
      </c>
    </row>
    <row r="5" spans="1:10" ht="15">
      <c r="A5" s="56">
        <v>158</v>
      </c>
      <c r="B5" s="56" t="s">
        <v>644</v>
      </c>
      <c r="C5" s="56" t="s">
        <v>33</v>
      </c>
      <c r="D5" s="56" t="s">
        <v>570</v>
      </c>
      <c r="E5" s="56" t="s">
        <v>709</v>
      </c>
      <c r="F5" s="58">
        <v>209.79</v>
      </c>
      <c r="G5" s="58">
        <v>210</v>
      </c>
      <c r="I5" s="56" t="s">
        <v>23</v>
      </c>
      <c r="J5" s="56" t="s">
        <v>343</v>
      </c>
    </row>
    <row r="6" spans="1:10" ht="15">
      <c r="A6" s="56">
        <v>159</v>
      </c>
      <c r="B6" s="56" t="s">
        <v>644</v>
      </c>
      <c r="C6" s="56" t="s">
        <v>33</v>
      </c>
      <c r="D6" s="56" t="s">
        <v>570</v>
      </c>
      <c r="E6" s="56" t="s">
        <v>708</v>
      </c>
      <c r="F6" s="58">
        <v>7221.28</v>
      </c>
      <c r="G6" s="58">
        <v>7222</v>
      </c>
      <c r="I6" s="56" t="s">
        <v>23</v>
      </c>
      <c r="J6" s="56" t="s">
        <v>343</v>
      </c>
    </row>
    <row r="7" spans="1:10" ht="15">
      <c r="A7" s="56">
        <v>160</v>
      </c>
      <c r="B7" s="56" t="s">
        <v>644</v>
      </c>
      <c r="C7" s="56" t="s">
        <v>669</v>
      </c>
      <c r="D7" s="56" t="s">
        <v>670</v>
      </c>
      <c r="E7" s="56" t="s">
        <v>707</v>
      </c>
      <c r="F7" s="58">
        <v>20866.64</v>
      </c>
      <c r="G7" s="58">
        <v>2095</v>
      </c>
      <c r="H7" t="s">
        <v>720</v>
      </c>
      <c r="I7" s="56" t="s">
        <v>424</v>
      </c>
      <c r="J7" s="56" t="s">
        <v>46</v>
      </c>
    </row>
    <row r="8" spans="1:10" ht="15">
      <c r="A8" s="56">
        <v>161</v>
      </c>
      <c r="B8" s="56" t="s">
        <v>644</v>
      </c>
      <c r="C8" s="56" t="s">
        <v>669</v>
      </c>
      <c r="D8" s="56" t="s">
        <v>668</v>
      </c>
      <c r="E8" s="56" t="s">
        <v>706</v>
      </c>
      <c r="F8" s="58">
        <v>1255.54</v>
      </c>
      <c r="G8" s="58">
        <v>502</v>
      </c>
      <c r="H8" t="s">
        <v>721</v>
      </c>
      <c r="I8" s="56" t="s">
        <v>424</v>
      </c>
      <c r="J8" s="56" t="s">
        <v>611</v>
      </c>
    </row>
    <row r="9" spans="1:10" ht="15">
      <c r="A9" s="56">
        <v>162</v>
      </c>
      <c r="B9" s="56" t="s">
        <v>644</v>
      </c>
      <c r="C9" s="56" t="s">
        <v>223</v>
      </c>
      <c r="D9" s="56" t="s">
        <v>224</v>
      </c>
      <c r="E9" s="56" t="s">
        <v>705</v>
      </c>
      <c r="F9" s="58">
        <v>258.5</v>
      </c>
      <c r="G9" s="58">
        <v>155</v>
      </c>
      <c r="H9" t="s">
        <v>722</v>
      </c>
      <c r="I9" s="56" t="s">
        <v>38</v>
      </c>
      <c r="J9" s="56" t="s">
        <v>151</v>
      </c>
    </row>
    <row r="10" spans="1:10" ht="15">
      <c r="A10" s="56">
        <v>163</v>
      </c>
      <c r="B10" s="56" t="s">
        <v>644</v>
      </c>
      <c r="C10" s="56" t="s">
        <v>223</v>
      </c>
      <c r="D10" s="56" t="s">
        <v>224</v>
      </c>
      <c r="E10" s="56" t="s">
        <v>704</v>
      </c>
      <c r="F10" s="58">
        <v>23</v>
      </c>
      <c r="G10" s="58">
        <v>23</v>
      </c>
      <c r="I10" s="56" t="s">
        <v>38</v>
      </c>
      <c r="J10" s="56" t="s">
        <v>46</v>
      </c>
    </row>
    <row r="11" spans="1:10" ht="15">
      <c r="A11" s="56">
        <v>164</v>
      </c>
      <c r="B11" s="56" t="s">
        <v>644</v>
      </c>
      <c r="C11" s="56" t="s">
        <v>223</v>
      </c>
      <c r="D11" s="56" t="s">
        <v>224</v>
      </c>
      <c r="E11" s="56" t="s">
        <v>703</v>
      </c>
      <c r="F11" s="58">
        <v>565</v>
      </c>
      <c r="G11" s="58">
        <v>405</v>
      </c>
      <c r="H11" t="s">
        <v>723</v>
      </c>
      <c r="I11" s="56" t="s">
        <v>38</v>
      </c>
      <c r="J11" s="56" t="s">
        <v>611</v>
      </c>
    </row>
    <row r="12" spans="1:10" ht="15">
      <c r="A12" s="56">
        <v>165</v>
      </c>
      <c r="B12" s="56" t="s">
        <v>644</v>
      </c>
      <c r="C12" s="56" t="s">
        <v>223</v>
      </c>
      <c r="D12" s="56" t="s">
        <v>224</v>
      </c>
      <c r="E12" s="56" t="s">
        <v>702</v>
      </c>
      <c r="F12" s="58">
        <v>60.5</v>
      </c>
      <c r="G12" s="58">
        <v>0</v>
      </c>
      <c r="H12" t="s">
        <v>717</v>
      </c>
      <c r="I12" s="56" t="s">
        <v>38</v>
      </c>
      <c r="J12" s="56" t="s">
        <v>611</v>
      </c>
    </row>
    <row r="13" spans="1:10" ht="15">
      <c r="A13" s="56">
        <v>166</v>
      </c>
      <c r="B13" s="56" t="s">
        <v>644</v>
      </c>
      <c r="C13" s="56" t="s">
        <v>74</v>
      </c>
      <c r="D13" s="56" t="s">
        <v>667</v>
      </c>
      <c r="E13" s="56" t="s">
        <v>701</v>
      </c>
      <c r="F13" s="58">
        <v>3000</v>
      </c>
      <c r="G13" s="58">
        <v>3000</v>
      </c>
      <c r="I13" s="56" t="s">
        <v>50</v>
      </c>
      <c r="J13" s="56" t="s">
        <v>343</v>
      </c>
    </row>
    <row r="14" spans="1:10" ht="15">
      <c r="A14" s="56">
        <v>167</v>
      </c>
      <c r="B14" s="56" t="s">
        <v>644</v>
      </c>
      <c r="C14" s="56" t="s">
        <v>368</v>
      </c>
      <c r="D14" s="56" t="s">
        <v>666</v>
      </c>
      <c r="E14" s="56" t="s">
        <v>700</v>
      </c>
      <c r="F14" s="58">
        <v>4642.01</v>
      </c>
      <c r="G14" s="58">
        <v>2411</v>
      </c>
      <c r="H14" t="s">
        <v>724</v>
      </c>
      <c r="I14" s="56" t="s">
        <v>93</v>
      </c>
      <c r="J14" s="56" t="s">
        <v>46</v>
      </c>
    </row>
    <row r="15" spans="1:10" ht="15">
      <c r="A15" s="56">
        <v>168</v>
      </c>
      <c r="B15" s="56" t="s">
        <v>644</v>
      </c>
      <c r="C15" s="56" t="s">
        <v>453</v>
      </c>
      <c r="D15" s="56" t="s">
        <v>454</v>
      </c>
      <c r="E15" s="56" t="s">
        <v>619</v>
      </c>
      <c r="F15" s="58">
        <v>303.24</v>
      </c>
      <c r="G15" s="58">
        <v>304</v>
      </c>
      <c r="H15" t="s">
        <v>725</v>
      </c>
      <c r="I15" s="56" t="s">
        <v>93</v>
      </c>
      <c r="J15" s="56" t="s">
        <v>611</v>
      </c>
    </row>
    <row r="16" spans="1:10" ht="15">
      <c r="A16" s="56">
        <v>169</v>
      </c>
      <c r="B16" s="56" t="s">
        <v>644</v>
      </c>
      <c r="C16" s="56" t="s">
        <v>665</v>
      </c>
      <c r="D16" s="56" t="s">
        <v>664</v>
      </c>
      <c r="E16" s="56" t="s">
        <v>699</v>
      </c>
      <c r="F16" s="58">
        <v>933.5</v>
      </c>
      <c r="G16" s="58">
        <v>0</v>
      </c>
      <c r="H16" t="s">
        <v>726</v>
      </c>
      <c r="I16" s="56" t="s">
        <v>38</v>
      </c>
      <c r="J16" s="56" t="s">
        <v>32</v>
      </c>
    </row>
    <row r="17" spans="1:10" ht="15">
      <c r="A17" s="56">
        <v>170</v>
      </c>
      <c r="B17" s="56" t="s">
        <v>644</v>
      </c>
      <c r="C17" s="56" t="s">
        <v>663</v>
      </c>
      <c r="D17" s="56" t="s">
        <v>360</v>
      </c>
      <c r="E17" s="56" t="s">
        <v>698</v>
      </c>
      <c r="F17" s="58">
        <v>121.5</v>
      </c>
      <c r="G17" s="58">
        <v>122</v>
      </c>
      <c r="H17" t="s">
        <v>727</v>
      </c>
      <c r="I17" s="56" t="s">
        <v>38</v>
      </c>
      <c r="J17" s="56" t="s">
        <v>151</v>
      </c>
    </row>
    <row r="18" spans="1:10" ht="15">
      <c r="A18" s="56">
        <v>171</v>
      </c>
      <c r="B18" s="56" t="s">
        <v>644</v>
      </c>
      <c r="C18" s="56" t="s">
        <v>662</v>
      </c>
      <c r="D18" s="56" t="s">
        <v>661</v>
      </c>
      <c r="E18" s="56" t="s">
        <v>697</v>
      </c>
      <c r="F18" s="58">
        <v>736.8</v>
      </c>
      <c r="G18" s="58">
        <v>700</v>
      </c>
      <c r="H18" t="s">
        <v>728</v>
      </c>
      <c r="I18" s="56" t="s">
        <v>38</v>
      </c>
      <c r="J18" s="56" t="s">
        <v>611</v>
      </c>
    </row>
    <row r="19" spans="1:10" ht="15">
      <c r="A19" s="56">
        <v>172</v>
      </c>
      <c r="B19" s="56" t="s">
        <v>644</v>
      </c>
      <c r="C19" s="56" t="s">
        <v>660</v>
      </c>
      <c r="D19" s="56" t="s">
        <v>659</v>
      </c>
      <c r="E19" s="56" t="s">
        <v>696</v>
      </c>
      <c r="F19" s="58">
        <v>2000</v>
      </c>
      <c r="G19" s="58">
        <v>0</v>
      </c>
      <c r="H19" t="s">
        <v>729</v>
      </c>
      <c r="I19" s="56" t="s">
        <v>38</v>
      </c>
      <c r="J19" s="56" t="s">
        <v>46</v>
      </c>
    </row>
    <row r="20" spans="1:10" ht="15">
      <c r="A20" s="56">
        <v>173</v>
      </c>
      <c r="B20" s="56" t="s">
        <v>644</v>
      </c>
      <c r="C20" s="56" t="s">
        <v>658</v>
      </c>
      <c r="D20" s="56" t="s">
        <v>657</v>
      </c>
      <c r="E20" s="56" t="s">
        <v>695</v>
      </c>
      <c r="F20" s="58">
        <v>5108</v>
      </c>
      <c r="G20" s="58">
        <v>5108</v>
      </c>
      <c r="H20" t="s">
        <v>730</v>
      </c>
      <c r="I20" s="56" t="s">
        <v>38</v>
      </c>
      <c r="J20" s="56" t="s">
        <v>151</v>
      </c>
    </row>
    <row r="21" spans="1:10" ht="15">
      <c r="A21" s="56">
        <v>174</v>
      </c>
      <c r="B21" s="56" t="s">
        <v>644</v>
      </c>
      <c r="C21" s="56" t="s">
        <v>431</v>
      </c>
      <c r="D21" s="56" t="s">
        <v>432</v>
      </c>
      <c r="E21" s="56" t="s">
        <v>694</v>
      </c>
      <c r="F21" s="58">
        <v>1352</v>
      </c>
      <c r="G21" s="58">
        <v>356</v>
      </c>
      <c r="H21" t="s">
        <v>731</v>
      </c>
      <c r="I21" s="56" t="s">
        <v>424</v>
      </c>
      <c r="J21" s="56" t="s">
        <v>713</v>
      </c>
    </row>
    <row r="22" spans="1:10" ht="15">
      <c r="A22" s="56">
        <v>175</v>
      </c>
      <c r="B22" s="56" t="s">
        <v>644</v>
      </c>
      <c r="C22" s="56" t="s">
        <v>656</v>
      </c>
      <c r="D22" s="56" t="s">
        <v>655</v>
      </c>
      <c r="E22" s="56" t="s">
        <v>693</v>
      </c>
      <c r="F22" s="58">
        <v>655.07</v>
      </c>
      <c r="G22" s="58">
        <v>0</v>
      </c>
      <c r="H22" t="s">
        <v>732</v>
      </c>
      <c r="I22" s="56" t="s">
        <v>38</v>
      </c>
      <c r="J22" s="56" t="s">
        <v>151</v>
      </c>
    </row>
    <row r="23" spans="1:10" ht="15">
      <c r="A23" s="56">
        <v>176</v>
      </c>
      <c r="B23" s="56" t="s">
        <v>644</v>
      </c>
      <c r="C23" s="56" t="s">
        <v>654</v>
      </c>
      <c r="D23" s="56" t="s">
        <v>653</v>
      </c>
      <c r="E23" s="56" t="s">
        <v>692</v>
      </c>
      <c r="F23" s="58">
        <v>1641.6</v>
      </c>
      <c r="G23" s="58">
        <v>1642</v>
      </c>
      <c r="H23" t="s">
        <v>733</v>
      </c>
      <c r="I23" s="56" t="s">
        <v>424</v>
      </c>
      <c r="J23" s="56" t="s">
        <v>151</v>
      </c>
    </row>
    <row r="24" spans="1:10" ht="15">
      <c r="A24" s="56">
        <v>177</v>
      </c>
      <c r="B24" s="56" t="s">
        <v>644</v>
      </c>
      <c r="C24" s="56" t="s">
        <v>652</v>
      </c>
      <c r="D24" s="56" t="s">
        <v>651</v>
      </c>
      <c r="E24" s="56" t="s">
        <v>691</v>
      </c>
      <c r="F24" s="58">
        <v>723.2</v>
      </c>
      <c r="G24" s="58">
        <v>724</v>
      </c>
      <c r="I24" s="56" t="s">
        <v>86</v>
      </c>
      <c r="J24" s="56" t="s">
        <v>151</v>
      </c>
    </row>
    <row r="25" spans="1:10" ht="15">
      <c r="A25" s="56">
        <v>178</v>
      </c>
      <c r="B25" s="56" t="s">
        <v>644</v>
      </c>
      <c r="C25" s="56" t="s">
        <v>181</v>
      </c>
      <c r="D25" s="56" t="s">
        <v>567</v>
      </c>
      <c r="E25" s="56" t="s">
        <v>340</v>
      </c>
      <c r="F25" s="58">
        <v>201.5</v>
      </c>
      <c r="G25" s="58">
        <v>202</v>
      </c>
      <c r="H25" t="s">
        <v>734</v>
      </c>
      <c r="I25" s="56" t="s">
        <v>38</v>
      </c>
      <c r="J25" s="56" t="s">
        <v>343</v>
      </c>
    </row>
    <row r="26" spans="1:10" ht="15">
      <c r="A26" s="56">
        <v>179</v>
      </c>
      <c r="B26" s="56" t="s">
        <v>644</v>
      </c>
      <c r="C26" s="56" t="s">
        <v>650</v>
      </c>
      <c r="D26" s="56" t="s">
        <v>567</v>
      </c>
      <c r="E26" s="56" t="s">
        <v>335</v>
      </c>
      <c r="F26" s="58">
        <v>185.85</v>
      </c>
      <c r="G26" s="58">
        <v>186</v>
      </c>
      <c r="H26" t="s">
        <v>735</v>
      </c>
      <c r="I26" s="56" t="s">
        <v>38</v>
      </c>
      <c r="J26" s="56" t="s">
        <v>343</v>
      </c>
    </row>
    <row r="27" spans="1:10" ht="15">
      <c r="A27" s="56">
        <v>180</v>
      </c>
      <c r="B27" s="56" t="s">
        <v>644</v>
      </c>
      <c r="C27" s="56" t="s">
        <v>378</v>
      </c>
      <c r="D27" s="56" t="s">
        <v>649</v>
      </c>
      <c r="E27" s="56" t="s">
        <v>690</v>
      </c>
      <c r="F27" s="58">
        <v>60.15</v>
      </c>
      <c r="G27" s="58">
        <v>61</v>
      </c>
      <c r="H27" t="s">
        <v>736</v>
      </c>
      <c r="I27" s="56" t="s">
        <v>38</v>
      </c>
      <c r="J27" s="56" t="s">
        <v>151</v>
      </c>
    </row>
    <row r="28" spans="1:10" ht="15">
      <c r="A28" s="56">
        <v>181</v>
      </c>
      <c r="B28" s="56" t="s">
        <v>644</v>
      </c>
      <c r="C28" s="56" t="s">
        <v>378</v>
      </c>
      <c r="D28" s="56" t="s">
        <v>649</v>
      </c>
      <c r="E28" s="56" t="s">
        <v>689</v>
      </c>
      <c r="F28" s="58">
        <v>53.05</v>
      </c>
      <c r="G28" s="58">
        <v>54</v>
      </c>
      <c r="H28" t="s">
        <v>737</v>
      </c>
      <c r="I28" s="56" t="s">
        <v>38</v>
      </c>
      <c r="J28" s="56" t="s">
        <v>611</v>
      </c>
    </row>
    <row r="29" spans="1:10" ht="15">
      <c r="A29" s="56">
        <v>182</v>
      </c>
      <c r="B29" s="56" t="s">
        <v>644</v>
      </c>
      <c r="C29" s="56" t="s">
        <v>312</v>
      </c>
      <c r="D29" s="56" t="s">
        <v>647</v>
      </c>
      <c r="E29" s="56" t="s">
        <v>688</v>
      </c>
      <c r="F29" s="58">
        <v>4022</v>
      </c>
      <c r="G29" s="58">
        <v>829</v>
      </c>
      <c r="H29" t="s">
        <v>738</v>
      </c>
      <c r="I29" s="56" t="s">
        <v>424</v>
      </c>
      <c r="J29" s="56" t="s">
        <v>46</v>
      </c>
    </row>
    <row r="30" spans="1:10" ht="15">
      <c r="A30" s="56">
        <v>183</v>
      </c>
      <c r="B30" s="56" t="s">
        <v>644</v>
      </c>
      <c r="C30" s="56" t="s">
        <v>648</v>
      </c>
      <c r="D30" s="56" t="s">
        <v>647</v>
      </c>
      <c r="E30" s="56" t="s">
        <v>687</v>
      </c>
      <c r="F30" s="58">
        <v>33.25</v>
      </c>
      <c r="G30" s="58">
        <v>34</v>
      </c>
      <c r="H30" t="s">
        <v>739</v>
      </c>
      <c r="I30" s="56" t="s">
        <v>38</v>
      </c>
      <c r="J30" s="56" t="s">
        <v>611</v>
      </c>
    </row>
    <row r="31" spans="1:10" ht="15">
      <c r="A31" s="56">
        <v>184</v>
      </c>
      <c r="B31" s="56" t="s">
        <v>644</v>
      </c>
      <c r="C31" s="56" t="s">
        <v>312</v>
      </c>
      <c r="D31" s="56" t="s">
        <v>647</v>
      </c>
      <c r="E31" s="56" t="s">
        <v>686</v>
      </c>
      <c r="F31" s="58">
        <v>1523.01</v>
      </c>
      <c r="G31" s="58">
        <v>1312.5</v>
      </c>
      <c r="H31" t="s">
        <v>740</v>
      </c>
      <c r="I31" s="56" t="s">
        <v>38</v>
      </c>
      <c r="J31" s="56" t="s">
        <v>611</v>
      </c>
    </row>
    <row r="32" spans="1:10" ht="15">
      <c r="A32" s="56">
        <v>185</v>
      </c>
      <c r="B32" s="56" t="s">
        <v>644</v>
      </c>
      <c r="C32" s="56" t="s">
        <v>341</v>
      </c>
      <c r="D32" s="56" t="s">
        <v>612</v>
      </c>
      <c r="E32" s="56" t="s">
        <v>685</v>
      </c>
      <c r="F32" s="58">
        <v>592.15</v>
      </c>
      <c r="G32" s="58">
        <v>0</v>
      </c>
      <c r="H32" t="s">
        <v>741</v>
      </c>
      <c r="I32" s="56" t="s">
        <v>38</v>
      </c>
      <c r="J32" s="56" t="s">
        <v>151</v>
      </c>
    </row>
    <row r="33" spans="1:10" ht="15">
      <c r="A33" s="56">
        <v>186</v>
      </c>
      <c r="B33" s="56" t="s">
        <v>644</v>
      </c>
      <c r="C33" s="56" t="s">
        <v>341</v>
      </c>
      <c r="D33" s="56" t="s">
        <v>612</v>
      </c>
      <c r="E33" s="56" t="s">
        <v>684</v>
      </c>
      <c r="F33" s="58">
        <v>851.65</v>
      </c>
      <c r="G33" s="58">
        <v>31</v>
      </c>
      <c r="H33" t="s">
        <v>742</v>
      </c>
      <c r="I33" s="56" t="s">
        <v>38</v>
      </c>
      <c r="J33" s="56" t="s">
        <v>46</v>
      </c>
    </row>
    <row r="34" spans="1:10" ht="15">
      <c r="A34" s="56">
        <v>187</v>
      </c>
      <c r="B34" s="56" t="s">
        <v>644</v>
      </c>
      <c r="C34" s="56" t="s">
        <v>646</v>
      </c>
      <c r="D34" s="56" t="s">
        <v>645</v>
      </c>
      <c r="E34" s="56" t="s">
        <v>683</v>
      </c>
      <c r="F34" s="58">
        <v>2651.65</v>
      </c>
      <c r="G34" s="58">
        <v>2652.5</v>
      </c>
      <c r="H34" t="s">
        <v>743</v>
      </c>
      <c r="I34" s="56" t="s">
        <v>38</v>
      </c>
      <c r="J34" s="56" t="s">
        <v>46</v>
      </c>
    </row>
    <row r="35" spans="1:10" ht="15.75">
      <c r="A35" s="56">
        <v>188</v>
      </c>
      <c r="B35" s="56" t="s">
        <v>644</v>
      </c>
      <c r="C35" s="56" t="s">
        <v>352</v>
      </c>
      <c r="D35" s="56"/>
      <c r="E35" s="56" t="s">
        <v>682</v>
      </c>
      <c r="F35" s="58">
        <v>201.11</v>
      </c>
      <c r="G35" s="58">
        <v>0</v>
      </c>
      <c r="H35" s="59" t="s">
        <v>746</v>
      </c>
      <c r="I35" s="56" t="s">
        <v>38</v>
      </c>
      <c r="J35" s="56" t="s">
        <v>151</v>
      </c>
    </row>
    <row r="36" spans="1:10" ht="15">
      <c r="A36" s="56">
        <v>189</v>
      </c>
      <c r="B36" s="56" t="s">
        <v>644</v>
      </c>
      <c r="C36" s="56" t="s">
        <v>244</v>
      </c>
      <c r="D36" s="56" t="s">
        <v>353</v>
      </c>
      <c r="E36" s="56" t="s">
        <v>681</v>
      </c>
      <c r="F36" s="58">
        <v>33.21</v>
      </c>
      <c r="G36" s="58">
        <v>0</v>
      </c>
      <c r="H36" t="s">
        <v>744</v>
      </c>
      <c r="I36" s="56" t="s">
        <v>38</v>
      </c>
      <c r="J36" s="56" t="s">
        <v>151</v>
      </c>
    </row>
    <row r="37" spans="1:10" ht="15">
      <c r="A37" s="56">
        <v>190</v>
      </c>
      <c r="B37" s="56" t="s">
        <v>644</v>
      </c>
      <c r="C37" s="56" t="s">
        <v>244</v>
      </c>
      <c r="D37" s="56" t="s">
        <v>353</v>
      </c>
      <c r="E37" s="56" t="s">
        <v>680</v>
      </c>
      <c r="F37" s="58">
        <v>87.9</v>
      </c>
      <c r="G37" s="58">
        <v>0</v>
      </c>
      <c r="H37" t="s">
        <v>718</v>
      </c>
      <c r="I37" s="56" t="s">
        <v>38</v>
      </c>
      <c r="J37" s="56" t="s">
        <v>151</v>
      </c>
    </row>
    <row r="38" spans="1:10" ht="15">
      <c r="A38" s="56">
        <v>191</v>
      </c>
      <c r="B38" s="56" t="s">
        <v>644</v>
      </c>
      <c r="C38" s="56" t="s">
        <v>643</v>
      </c>
      <c r="D38" s="56" t="s">
        <v>642</v>
      </c>
      <c r="E38" s="56" t="s">
        <v>679</v>
      </c>
      <c r="F38" s="58">
        <v>576.2</v>
      </c>
      <c r="G38" s="58">
        <v>289</v>
      </c>
      <c r="H38" t="s">
        <v>745</v>
      </c>
      <c r="I38" s="56" t="s">
        <v>93</v>
      </c>
      <c r="J38" s="56" t="s">
        <v>46</v>
      </c>
    </row>
    <row r="39" spans="1:10" ht="15">
      <c r="A39" s="56">
        <v>192</v>
      </c>
      <c r="B39" s="56" t="s">
        <v>644</v>
      </c>
      <c r="C39" s="56" t="s">
        <v>643</v>
      </c>
      <c r="D39" s="56" t="s">
        <v>642</v>
      </c>
      <c r="E39" s="56" t="s">
        <v>678</v>
      </c>
      <c r="F39" s="58">
        <v>354</v>
      </c>
      <c r="G39" s="58">
        <v>177</v>
      </c>
      <c r="H39" t="s">
        <v>745</v>
      </c>
      <c r="I39" s="56" t="s">
        <v>93</v>
      </c>
      <c r="J39" s="56" t="s">
        <v>46</v>
      </c>
    </row>
    <row r="40" spans="1:10" ht="15">
      <c r="A40" s="56">
        <v>193</v>
      </c>
      <c r="B40" s="56" t="s">
        <v>644</v>
      </c>
      <c r="C40" s="56" t="s">
        <v>643</v>
      </c>
      <c r="D40" s="56" t="s">
        <v>642</v>
      </c>
      <c r="E40" s="56" t="s">
        <v>677</v>
      </c>
      <c r="F40" s="58">
        <v>480</v>
      </c>
      <c r="G40" s="58">
        <v>240</v>
      </c>
      <c r="H40" t="s">
        <v>745</v>
      </c>
      <c r="I40" s="56" t="s">
        <v>93</v>
      </c>
      <c r="J40" s="56" t="s">
        <v>46</v>
      </c>
    </row>
    <row r="41" spans="1:10" ht="15">
      <c r="A41" s="56">
        <v>194</v>
      </c>
      <c r="B41" s="56" t="s">
        <v>644</v>
      </c>
      <c r="C41" s="56" t="s">
        <v>643</v>
      </c>
      <c r="D41" s="56" t="s">
        <v>642</v>
      </c>
      <c r="E41" s="56" t="s">
        <v>676</v>
      </c>
      <c r="F41" s="58">
        <v>346.8</v>
      </c>
      <c r="G41" s="58">
        <v>174</v>
      </c>
      <c r="H41" t="s">
        <v>745</v>
      </c>
      <c r="I41" s="56" t="s">
        <v>93</v>
      </c>
      <c r="J41" s="56" t="s">
        <v>151</v>
      </c>
    </row>
    <row r="42" spans="1:10" ht="15">
      <c r="A42" s="56">
        <v>195</v>
      </c>
      <c r="B42" s="56" t="s">
        <v>644</v>
      </c>
      <c r="C42" s="56" t="s">
        <v>643</v>
      </c>
      <c r="D42" s="56" t="s">
        <v>642</v>
      </c>
      <c r="E42" s="56" t="s">
        <v>675</v>
      </c>
      <c r="F42" s="58">
        <v>557.4</v>
      </c>
      <c r="G42" s="58">
        <v>279</v>
      </c>
      <c r="H42" t="s">
        <v>745</v>
      </c>
      <c r="I42" s="56" t="s">
        <v>93</v>
      </c>
      <c r="J42" s="56" t="s">
        <v>46</v>
      </c>
    </row>
    <row r="44" spans="5:6" ht="15">
      <c r="E44" s="6" t="s">
        <v>714</v>
      </c>
      <c r="F44" s="58">
        <f>SUM(F2:F42)</f>
        <v>75065.54999999997</v>
      </c>
    </row>
    <row r="46" spans="5:6" ht="15">
      <c r="E46" t="s">
        <v>715</v>
      </c>
      <c r="F46" s="58">
        <v>45604</v>
      </c>
    </row>
    <row r="48" spans="5:7" ht="15">
      <c r="E48" t="s">
        <v>716</v>
      </c>
      <c r="G48" s="58">
        <f>SUM(G2:G42)</f>
        <v>42077.5</v>
      </c>
    </row>
    <row r="50" spans="5:6" ht="15">
      <c r="E50" t="s">
        <v>399</v>
      </c>
      <c r="F50" s="58">
        <f>F46-G48</f>
        <v>3526.5</v>
      </c>
    </row>
  </sheetData>
  <sheetProtection/>
  <printOptions/>
  <pageMargins left="0.7" right="0.7" top="0.75" bottom="0.75" header="0.3" footer="0.3"/>
  <pageSetup horizontalDpi="1200" verticalDpi="12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Penn State Erie, The Behrend College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sqm2</dc:creator>
  <cp:keywords/>
  <dc:description/>
  <cp:lastModifiedBy>cdb120</cp:lastModifiedBy>
  <cp:lastPrinted>2008-09-15T19:40:38Z</cp:lastPrinted>
  <dcterms:created xsi:type="dcterms:W3CDTF">2008-03-18T13:31:33Z</dcterms:created>
  <dcterms:modified xsi:type="dcterms:W3CDTF">2009-04-02T16:19:31Z</dcterms:modified>
  <cp:category/>
  <cp:version/>
  <cp:contentType/>
  <cp:contentStatus/>
</cp:coreProperties>
</file>